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IT\Documents\ProKabaddi_API\pypi\prokabaddidata\1_DATA\DATA__Tableau-Data\Defender_Skills\"/>
    </mc:Choice>
  </mc:AlternateContent>
  <xr:revisionPtr revIDLastSave="0" documentId="13_ncr:1_{BACC66E0-12AF-4C9A-9B49-3CE9C1B635BF}" xr6:coauthVersionLast="47" xr6:coauthVersionMax="47" xr10:uidLastSave="{00000000-0000-0000-0000-000000000000}"/>
  <bookViews>
    <workbookView xWindow="-92" yWindow="0" windowWidth="11243" windowHeight="12534" xr2:uid="{3412FCF7-80C5-4241-8A08-59807F8B4B52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Sheet1!$A$1:$G$989</definedName>
    <definedName name="s5_bengal">Sheet1!$I$2:$J$17</definedName>
    <definedName name="s5_bulls">Sheet1!$I$19:$J$30</definedName>
    <definedName name="s5_delhi">Sheet1!$I$32:$J$50</definedName>
    <definedName name="s5_gujarat">Sheet1!$I$52:$J$63</definedName>
    <definedName name="s5_harayana">Sheet1!$I$65:$J$82</definedName>
    <definedName name="s5_jaipur">Sheet1!$I$84:$J$97</definedName>
    <definedName name="s5_mumba">Sheet1!$I$160:$J$176</definedName>
    <definedName name="s5_patna">Sheet1!$I$99:$J$110</definedName>
    <definedName name="s5_puneri">Sheet1!$I$112:$J$125</definedName>
    <definedName name="s5_tamil">Sheet1!$I$127:$J$142</definedName>
    <definedName name="s5_telugu">Sheet1!$I$144:$J$158</definedName>
    <definedName name="s5_up">Sheet1!$I$178:$J$193</definedName>
    <definedName name="s6_bengak">Sheet1!$I$195:$J$211</definedName>
    <definedName name="s6_bengal">Sheet1!$I$195:$J$211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56" i="1" l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55" i="1"/>
  <c r="C350" i="1"/>
  <c r="C343" i="1"/>
  <c r="C344" i="1"/>
  <c r="C345" i="1"/>
  <c r="C346" i="1"/>
  <c r="C347" i="1"/>
  <c r="C348" i="1"/>
  <c r="C349" i="1"/>
  <c r="C351" i="1"/>
  <c r="C352" i="1"/>
  <c r="C353" i="1"/>
  <c r="C342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27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11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83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65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51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35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18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03" i="1"/>
  <c r="C202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186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70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53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39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20" i="1"/>
  <c r="C109" i="1"/>
  <c r="C110" i="1"/>
  <c r="C111" i="1"/>
  <c r="C112" i="1"/>
  <c r="C113" i="1"/>
  <c r="C114" i="1"/>
  <c r="C115" i="1"/>
  <c r="C116" i="1"/>
  <c r="C117" i="1"/>
  <c r="C118" i="1"/>
  <c r="C119" i="1"/>
  <c r="C108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93" i="1"/>
  <c r="C81" i="1"/>
  <c r="C82" i="1"/>
  <c r="C83" i="1"/>
  <c r="C84" i="1"/>
  <c r="C85" i="1"/>
  <c r="C86" i="1"/>
  <c r="C87" i="1"/>
  <c r="C88" i="1"/>
  <c r="C89" i="1"/>
  <c r="C90" i="1"/>
  <c r="C91" i="1"/>
  <c r="C80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62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47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9" i="1"/>
  <c r="C17" i="1"/>
  <c r="C18" i="1"/>
  <c r="C19" i="1"/>
  <c r="C20" i="1"/>
  <c r="C21" i="1"/>
  <c r="C22" i="1"/>
  <c r="C23" i="1"/>
  <c r="C24" i="1"/>
  <c r="C25" i="1"/>
  <c r="C26" i="1"/>
  <c r="C27" i="1"/>
  <c r="C28" i="1"/>
  <c r="C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<sst xmlns="http://schemas.openxmlformats.org/spreadsheetml/2006/main" count="3165" uniqueCount="542">
  <si>
    <t>Season</t>
  </si>
  <si>
    <t>Team</t>
  </si>
  <si>
    <t>Total Tackles</t>
  </si>
  <si>
    <t>Successful Tackles</t>
  </si>
  <si>
    <t>Defender Success rate</t>
  </si>
  <si>
    <t>Defender Name</t>
  </si>
  <si>
    <t>Season5</t>
  </si>
  <si>
    <t>Surjeet Singh</t>
  </si>
  <si>
    <t>Ran Singh</t>
  </si>
  <si>
    <t>Shrikant Tewthia</t>
  </si>
  <si>
    <t>Vinod Kumar</t>
  </si>
  <si>
    <t>Rahul Kumar</t>
  </si>
  <si>
    <t>Young Chang Ko</t>
  </si>
  <si>
    <t>Shashank Wankhede</t>
  </si>
  <si>
    <t>Jang Kun Lee</t>
  </si>
  <si>
    <t>Maninder Singh</t>
  </si>
  <si>
    <t>Deepak Narwal</t>
  </si>
  <si>
    <t>Kuldeep</t>
  </si>
  <si>
    <t>Bhupender Singh</t>
  </si>
  <si>
    <t>Sandeep Malik</t>
  </si>
  <si>
    <t>Bengal Warriors</t>
  </si>
  <si>
    <t>Mahender Singh</t>
  </si>
  <si>
    <t>Ravinder Pahal</t>
  </si>
  <si>
    <t>Kuldeep Singh</t>
  </si>
  <si>
    <t>Ashish Kumar</t>
  </si>
  <si>
    <t>Sunil Jaipal</t>
  </si>
  <si>
    <t>Rohit Kumar</t>
  </si>
  <si>
    <t>Sachin Kumar</t>
  </si>
  <si>
    <t>Gurvinder Singh</t>
  </si>
  <si>
    <t>Preetam Chhillar</t>
  </si>
  <si>
    <t>Pardeep Kandola</t>
  </si>
  <si>
    <t>Amit Sheoran</t>
  </si>
  <si>
    <t>Harish Naik</t>
  </si>
  <si>
    <t>Ajay Kumar</t>
  </si>
  <si>
    <t>Bengaluru Bulls</t>
  </si>
  <si>
    <t>Sunil</t>
  </si>
  <si>
    <t>Nilesh Shinde</t>
  </si>
  <si>
    <t>Viraj Vishnu Landge</t>
  </si>
  <si>
    <t>Satpal</t>
  </si>
  <si>
    <t>Bajirao Hodage</t>
  </si>
  <si>
    <t>Swapnil Shinde</t>
  </si>
  <si>
    <t>Meraj Sheykh</t>
  </si>
  <si>
    <t>Rohit Baliyan</t>
  </si>
  <si>
    <t>Vishal</t>
  </si>
  <si>
    <t>Tapas Pal</t>
  </si>
  <si>
    <t>Tushar Bhoir</t>
  </si>
  <si>
    <t>Ravi Dalal</t>
  </si>
  <si>
    <t>R. Sriram</t>
  </si>
  <si>
    <t>Anand Patil</t>
  </si>
  <si>
    <t>Rupesh Tomar</t>
  </si>
  <si>
    <t>Dabang Delhi</t>
  </si>
  <si>
    <t>Gujarat Fortunegiants</t>
  </si>
  <si>
    <t>Abozar Mighani</t>
  </si>
  <si>
    <t>Fazel Atrachali</t>
  </si>
  <si>
    <t>Sunil Kumar</t>
  </si>
  <si>
    <t>Parvesh Bhainswal</t>
  </si>
  <si>
    <t>Sachin</t>
  </si>
  <si>
    <t>Rohit Gulia</t>
  </si>
  <si>
    <t>Mahendra Rajput</t>
  </si>
  <si>
    <t>Sukesh Hegde</t>
  </si>
  <si>
    <t>Chandran Ranjit</t>
  </si>
  <si>
    <t>Manoj Kumar</t>
  </si>
  <si>
    <t>Mahipal Narwal</t>
  </si>
  <si>
    <t>Rakesh Narwal</t>
  </si>
  <si>
    <t>Vikas Kale</t>
  </si>
  <si>
    <t>Pawan Sehrawat</t>
  </si>
  <si>
    <t>C Kalai Arasan</t>
  </si>
  <si>
    <t>Surender Nada</t>
  </si>
  <si>
    <t>Rakesh Singh Kumar</t>
  </si>
  <si>
    <t>Mohit Chhillar</t>
  </si>
  <si>
    <t>Vikas</t>
  </si>
  <si>
    <t>Neeraj Kumar</t>
  </si>
  <si>
    <t>Wazir Singh</t>
  </si>
  <si>
    <t>Parmod Narwal</t>
  </si>
  <si>
    <t>Prashanth Kumar Rai</t>
  </si>
  <si>
    <t>Jeeva Gopal</t>
  </si>
  <si>
    <t>Deepak Kumar Dahiya</t>
  </si>
  <si>
    <t>Babu M</t>
  </si>
  <si>
    <t>Ashish Chhokar</t>
  </si>
  <si>
    <t>Deepak Kumar</t>
  </si>
  <si>
    <t>Vikash Khandola</t>
  </si>
  <si>
    <t>Mayur Shivtarkar</t>
  </si>
  <si>
    <t>Mahendra Singh Dhaka</t>
  </si>
  <si>
    <t>Haryana Steelers</t>
  </si>
  <si>
    <t>Somvir Shekhar</t>
  </si>
  <si>
    <t>Manjeet Chhillar</t>
  </si>
  <si>
    <t>Nitin Rawal</t>
  </si>
  <si>
    <t>Sunil Siddhgavali</t>
  </si>
  <si>
    <t>Santhapanaselvam</t>
  </si>
  <si>
    <t>Manoj Dhull</t>
  </si>
  <si>
    <t>Jasvir Singh</t>
  </si>
  <si>
    <t>Tushar Patil</t>
  </si>
  <si>
    <t>Pawan Kumar</t>
  </si>
  <si>
    <t>Navneet Gautam</t>
  </si>
  <si>
    <t>Ravinder Kumar</t>
  </si>
  <si>
    <t>Rahul Choudhary</t>
  </si>
  <si>
    <t>Jaipur Pink Panthers</t>
  </si>
  <si>
    <t>Jaideep</t>
  </si>
  <si>
    <t>Vishal Mane</t>
  </si>
  <si>
    <t>Vijay</t>
  </si>
  <si>
    <t>Jawahar Dagar</t>
  </si>
  <si>
    <t>Sachin Shingade</t>
  </si>
  <si>
    <t>Manish</t>
  </si>
  <si>
    <t>Monu Goyat</t>
  </si>
  <si>
    <t>Vikas Jaglan</t>
  </si>
  <si>
    <t>Pardeep Narwal</t>
  </si>
  <si>
    <t>Virender Singh</t>
  </si>
  <si>
    <t>Vishnu Uthaman</t>
  </si>
  <si>
    <t>Md. Zakir Hossain</t>
  </si>
  <si>
    <t>Anup Kumar</t>
  </si>
  <si>
    <t>Patna Pirates</t>
  </si>
  <si>
    <t>Puneri Paltan</t>
  </si>
  <si>
    <t>Girish Maruti Ernak</t>
  </si>
  <si>
    <t>Sandeep Narwal</t>
  </si>
  <si>
    <t>Ravi Kumar</t>
  </si>
  <si>
    <t>Dharmaraj Cheralathan</t>
  </si>
  <si>
    <t>Monu</t>
  </si>
  <si>
    <t>Ziaur Rahman</t>
  </si>
  <si>
    <t>Deepak Hooda</t>
  </si>
  <si>
    <t>Rinku Narwal</t>
  </si>
  <si>
    <t>Akshay Jadhav</t>
  </si>
  <si>
    <t>Rajesh Mondal</t>
  </si>
  <si>
    <t>Rohit Kumar Choudary</t>
  </si>
  <si>
    <t>More G B</t>
  </si>
  <si>
    <t>Amit Hooda</t>
  </si>
  <si>
    <t>Darshan J.</t>
  </si>
  <si>
    <t>C. Arun</t>
  </si>
  <si>
    <t>D. Pradap</t>
  </si>
  <si>
    <t>Vineet Kumar</t>
  </si>
  <si>
    <t>Ajay Thakur</t>
  </si>
  <si>
    <t>Vijin Thangadurai</t>
  </si>
  <si>
    <t>Anil Kumar</t>
  </si>
  <si>
    <t>Vijay Kumar</t>
  </si>
  <si>
    <t>K. Prapanjan</t>
  </si>
  <si>
    <t>Sanket Chavan</t>
  </si>
  <si>
    <t>Muruthu M</t>
  </si>
  <si>
    <t>M. Thivakaran</t>
  </si>
  <si>
    <t>Dong Geon Lee</t>
  </si>
  <si>
    <t>Chan Sik Park</t>
  </si>
  <si>
    <t>Rajesh Manokaran</t>
  </si>
  <si>
    <t>T. Prabhakaran</t>
  </si>
  <si>
    <t>Sujit Maharana</t>
  </si>
  <si>
    <t>Bhavani Rajput</t>
  </si>
  <si>
    <t>Tamil Thailaivas</t>
  </si>
  <si>
    <t>Vishal Bhardwaj</t>
  </si>
  <si>
    <t>Rohit Rana</t>
  </si>
  <si>
    <t>Sombir</t>
  </si>
  <si>
    <t>Farhad Milaghardan</t>
  </si>
  <si>
    <t>Rakesh Kumar</t>
  </si>
  <si>
    <t>Rahul Chaudhari</t>
  </si>
  <si>
    <t>Nilesh Salunke</t>
  </si>
  <si>
    <t>Mohsen Maghsoudlou</t>
  </si>
  <si>
    <t>Elangeshwaran R</t>
  </si>
  <si>
    <t>Rakshith</t>
  </si>
  <si>
    <t>Vinoth Kumar</t>
  </si>
  <si>
    <t>Ankit Malik</t>
  </si>
  <si>
    <t>Telugu Titans</t>
  </si>
  <si>
    <t>U Mumba</t>
  </si>
  <si>
    <t>Surinder Singh</t>
  </si>
  <si>
    <t>Hadi Oshtorak</t>
  </si>
  <si>
    <t>Joginder Narwal</t>
  </si>
  <si>
    <t>N. Renjith</t>
  </si>
  <si>
    <t>Shrikant Jadhav</t>
  </si>
  <si>
    <t>Darshan Kadian</t>
  </si>
  <si>
    <t>Kashiling Adake</t>
  </si>
  <si>
    <t>D. Suresh Kumar</t>
  </si>
  <si>
    <t>Deepak Yadav</t>
  </si>
  <si>
    <t>Shabeer Bappu</t>
  </si>
  <si>
    <t>E Subash</t>
  </si>
  <si>
    <t>Nitin Madane</t>
  </si>
  <si>
    <t>Shiv Om</t>
  </si>
  <si>
    <t>Dong Ju Hong</t>
  </si>
  <si>
    <t>Yong Joo Ok</t>
  </si>
  <si>
    <t>UP Yoddha</t>
  </si>
  <si>
    <t>Jeeva Kumar</t>
  </si>
  <si>
    <t>Nitesh Kumar</t>
  </si>
  <si>
    <t>Sagar Krishna</t>
  </si>
  <si>
    <t>Rajesh Narwal</t>
  </si>
  <si>
    <t>Pankaj</t>
  </si>
  <si>
    <t>Nitin Tomar</t>
  </si>
  <si>
    <t>Mahesh Goud</t>
  </si>
  <si>
    <t>Hadi Tajik</t>
  </si>
  <si>
    <t>Surender Singh</t>
  </si>
  <si>
    <t>Rishank Devadiga</t>
  </si>
  <si>
    <t>Sanoj Kumar</t>
  </si>
  <si>
    <t>Ajvender Singh</t>
  </si>
  <si>
    <t>Season6</t>
  </si>
  <si>
    <t>Season7</t>
  </si>
  <si>
    <t>Season8</t>
  </si>
  <si>
    <t>Season9</t>
  </si>
  <si>
    <t>Baldev Singh</t>
  </si>
  <si>
    <t>Adarsh T</t>
  </si>
  <si>
    <t>Ravindra Ramesh Kumaw..</t>
  </si>
  <si>
    <t>Amit Nagar</t>
  </si>
  <si>
    <t>Amit Kumar</t>
  </si>
  <si>
    <t>Amaresh Mondal</t>
  </si>
  <si>
    <t>Raju Lal Choudhary</t>
  </si>
  <si>
    <t>Sandeep</t>
  </si>
  <si>
    <t>Ankit</t>
  </si>
  <si>
    <t>Ajay</t>
  </si>
  <si>
    <t>Sumit Singh</t>
  </si>
  <si>
    <t>Nithesh B R</t>
  </si>
  <si>
    <t>Jawahar Vivek</t>
  </si>
  <si>
    <t>Anand V</t>
  </si>
  <si>
    <t>Yogesh Hooda</t>
  </si>
  <si>
    <t>Naveen Kumar</t>
  </si>
  <si>
    <t>Sumit Kumar</t>
  </si>
  <si>
    <t>Ruturaj Shivaji Koravi</t>
  </si>
  <si>
    <t>Vikram Kandola</t>
  </si>
  <si>
    <t>Amit</t>
  </si>
  <si>
    <t>Lalit Chaudhary</t>
  </si>
  <si>
    <t>Anil</t>
  </si>
  <si>
    <t>Parveen</t>
  </si>
  <si>
    <t>Naveen</t>
  </si>
  <si>
    <t>Sudhanshu Tyagi</t>
  </si>
  <si>
    <t>Anand Surendra Tomar</t>
  </si>
  <si>
    <t>Sandeep Dhull</t>
  </si>
  <si>
    <t>Ajinkya Ashok Pawar</t>
  </si>
  <si>
    <t>Selvamani K</t>
  </si>
  <si>
    <t>Gangadhari Mallesh</t>
  </si>
  <si>
    <t>Lokesh Kaushik</t>
  </si>
  <si>
    <t>Ajit Singh</t>
  </si>
  <si>
    <t>N. Shiva Ramakrishna</t>
  </si>
  <si>
    <t>David Mosambayi</t>
  </si>
  <si>
    <t>Manjeet</t>
  </si>
  <si>
    <t>Shubham Shinde</t>
  </si>
  <si>
    <t>Parvesh</t>
  </si>
  <si>
    <t>Ponparthiban Subramani..</t>
  </si>
  <si>
    <t>Athul MS</t>
  </si>
  <si>
    <t>Vimal Raj V</t>
  </si>
  <si>
    <t>Narender</t>
  </si>
  <si>
    <t>Krushna Madane</t>
  </si>
  <si>
    <t>Anuj Kumar</t>
  </si>
  <si>
    <t>Kamal Singh</t>
  </si>
  <si>
    <t>Deepak</t>
  </si>
  <si>
    <t>Armaan</t>
  </si>
  <si>
    <t>Rajaguru Subramanian</t>
  </si>
  <si>
    <t>Abhishek Singh</t>
  </si>
  <si>
    <t>Siddharth Sirish Desai</t>
  </si>
  <si>
    <t>Azad Singh</t>
  </si>
  <si>
    <t>Aashish Nagar</t>
  </si>
  <si>
    <t>Bhanu Tomar</t>
  </si>
  <si>
    <t>Mohammad Esmaeil Nabi..</t>
  </si>
  <si>
    <t>Naveen Narwal</t>
  </si>
  <si>
    <t>Mohammad Taghi Paein ..</t>
  </si>
  <si>
    <t>Sunil Manik Dubile</t>
  </si>
  <si>
    <t>Sourabh Tanaji Patil</t>
  </si>
  <si>
    <t>Avinash A. R.</t>
  </si>
  <si>
    <t>Saurabh Nandal</t>
  </si>
  <si>
    <t>Mohit Sehrawat</t>
  </si>
  <si>
    <t>Banty</t>
  </si>
  <si>
    <t>Aman</t>
  </si>
  <si>
    <t>Saeid Ghaﬀari</t>
  </si>
  <si>
    <t>Sumit</t>
  </si>
  <si>
    <t>Satywan</t>
  </si>
  <si>
    <t>Mohit</t>
  </si>
  <si>
    <t>Aman Kadian</t>
  </si>
  <si>
    <t>Pratik Patil</t>
  </si>
  <si>
    <t>Neeraj Narwal</t>
  </si>
  <si>
    <t>Balram</t>
  </si>
  <si>
    <t>Sumit Malik</t>
  </si>
  <si>
    <t>Amit Kharb</t>
  </si>
  <si>
    <t>Sonu Jaglan</t>
  </si>
  <si>
    <t>Sonu Gahlawat</t>
  </si>
  <si>
    <t>Chand Singh</t>
  </si>
  <si>
    <t>Vinay</t>
  </si>
  <si>
    <t>Phonchoo Tin</t>
  </si>
  <si>
    <t>Pavan T. R.</t>
  </si>
  <si>
    <t>Elavarasan A</t>
  </si>
  <si>
    <t>Sachin Narwal</t>
  </si>
  <si>
    <t>Sushil Gulia</t>
  </si>
  <si>
    <t>Milinda Chathuranga</t>
  </si>
  <si>
    <t>Karamvir</t>
  </si>
  <si>
    <t>Mohammad Esmaeil Mag..</t>
  </si>
  <si>
    <t>Ravinder</t>
  </si>
  <si>
    <t>Ashish</t>
  </si>
  <si>
    <t>Purna Singh</t>
  </si>
  <si>
    <t>Jadhav Balasaheb Shahaji</t>
  </si>
  <si>
    <t>Sanket Sawant</t>
  </si>
  <si>
    <t>Pankaj Mohite</t>
  </si>
  <si>
    <t>Sushant Sail</t>
  </si>
  <si>
    <t>Emad Sedaghatnia</t>
  </si>
  <si>
    <t>Ajeet</t>
  </si>
  <si>
    <t>M. Abishek</t>
  </si>
  <si>
    <t>Sagar</t>
  </si>
  <si>
    <t>V. Ajith Kumar</t>
  </si>
  <si>
    <t>Victor Obiero</t>
  </si>
  <si>
    <t>Hemant Chauhan</t>
  </si>
  <si>
    <t>Himanshu</t>
  </si>
  <si>
    <t>Anand</t>
  </si>
  <si>
    <t>Yashwant Bishnoi</t>
  </si>
  <si>
    <t>Aakash Dattu Arsul</t>
  </si>
  <si>
    <t>Akash Choudhary</t>
  </si>
  <si>
    <t>Rakesh Gowda</t>
  </si>
  <si>
    <t>Suraj Desai</t>
  </si>
  <si>
    <t>Rajnish</t>
  </si>
  <si>
    <t>Ankit Beniwal</t>
  </si>
  <si>
    <t>Palle Mallikarjun</t>
  </si>
  <si>
    <t>Harendra Kumar</t>
  </si>
  <si>
    <t>Harsh Vardhan</t>
  </si>
  <si>
    <t>Arjun Deshwal</t>
  </si>
  <si>
    <t>Mohit Balyan</t>
  </si>
  <si>
    <t>Ajinkya Rohidas Kapre</t>
  </si>
  <si>
    <t>Ashu Singh</t>
  </si>
  <si>
    <t>Surender Gill</t>
  </si>
  <si>
    <t>Gurdeep</t>
  </si>
  <si>
    <t>Ankush</t>
  </si>
  <si>
    <t>Abozar Mohajermighani</t>
  </si>
  <si>
    <t>Amit Nirwal</t>
  </si>
  <si>
    <t>Esmaeil Nabibakhsh</t>
  </si>
  <si>
    <t>Darshan J</t>
  </si>
  <si>
    <t>Sachin Vittala</t>
  </si>
  <si>
    <t>Rohit</t>
  </si>
  <si>
    <t>Parveen Satpal</t>
  </si>
  <si>
    <t>Ravindra Kumawat</t>
  </si>
  <si>
    <t>Manoj Gowda</t>
  </si>
  <si>
    <t>Rohit Banne</t>
  </si>
  <si>
    <t>Akash Pikalmunde</t>
  </si>
  <si>
    <t>Mayur Kadam</t>
  </si>
  <si>
    <t>Bharat Naresh</t>
  </si>
  <si>
    <t>More GB</t>
  </si>
  <si>
    <t>Rohit Sangwan</t>
  </si>
  <si>
    <t>Krishan Dhull</t>
  </si>
  <si>
    <t>Ashu Malik</t>
  </si>
  <si>
    <t>Vijay Jaglan</t>
  </si>
  <si>
    <t>Mohammad Malak</t>
  </si>
  <si>
    <t>Vikash Kumar D</t>
  </si>
  <si>
    <t>Deepak Kala</t>
  </si>
  <si>
    <t>Vinay Kumar</t>
  </si>
  <si>
    <t>Unnamed</t>
  </si>
  <si>
    <t>Pardeep Kumar</t>
  </si>
  <si>
    <t>Rathan K</t>
  </si>
  <si>
    <t>Rakesh Sungroya</t>
  </si>
  <si>
    <t>Soleiman Pahlevani</t>
  </si>
  <si>
    <t>Harmanjit Singh</t>
  </si>
  <si>
    <t>Bhuvneshwar Gaur</t>
  </si>
  <si>
    <t>Akshay Kumar</t>
  </si>
  <si>
    <t>Vikash Kandola</t>
  </si>
  <si>
    <t>Mohammad Esmaeil</t>
  </si>
  <si>
    <t>Meetu</t>
  </si>
  <si>
    <t>Vishal Lather</t>
  </si>
  <si>
    <t>Shaul Kumar</t>
  </si>
  <si>
    <t>Deepak Rajendar Singh</t>
  </si>
  <si>
    <t>Brijendra Singh Chaudha..</t>
  </si>
  <si>
    <t>Pavan TR</t>
  </si>
  <si>
    <t>Amin Nosrati</t>
  </si>
  <si>
    <t>Shadloui Chianeh</t>
  </si>
  <si>
    <t>C Sajin</t>
  </si>
  <si>
    <t>Monu Sandhu</t>
  </si>
  <si>
    <t>Sachin Tanwar</t>
  </si>
  <si>
    <t>Sourav Gulia</t>
  </si>
  <si>
    <t>Guman Singh</t>
  </si>
  <si>
    <t>Rajveersinh Chavan</t>
  </si>
  <si>
    <t>Balaji D</t>
  </si>
  <si>
    <t>Manuj</t>
  </si>
  <si>
    <t>Daniel Omondi Odhiambo</t>
  </si>
  <si>
    <t>Abinesh Nadarajan</t>
  </si>
  <si>
    <t>Asalam Inamdar</t>
  </si>
  <si>
    <t>Mohit Goyat</t>
  </si>
  <si>
    <t>Jadhav Shahaji</t>
  </si>
  <si>
    <t>Vishwas S</t>
  </si>
  <si>
    <t>Shubham Shelke</t>
  </si>
  <si>
    <t>Akash Shinde</t>
  </si>
  <si>
    <t>Sahil</t>
  </si>
  <si>
    <t>Ajinkya Pawar</t>
  </si>
  <si>
    <t>Aashish</t>
  </si>
  <si>
    <t>Himanshu Singh</t>
  </si>
  <si>
    <t>Sandaruwan Asiri</t>
  </si>
  <si>
    <t>Sandeep Kandola</t>
  </si>
  <si>
    <t>Ruturaj Koravi</t>
  </si>
  <si>
    <t>Prince D</t>
  </si>
  <si>
    <t>Muhammed Shihas S</t>
  </si>
  <si>
    <t>Galla Raju</t>
  </si>
  <si>
    <t>Palla Ramakrishna</t>
  </si>
  <si>
    <t>Siddharth Desai</t>
  </si>
  <si>
    <t>Rinku Hc</t>
  </si>
  <si>
    <t>Rahul Rana</t>
  </si>
  <si>
    <t>Shivam</t>
  </si>
  <si>
    <t>Ajinkya Kapre</t>
  </si>
  <si>
    <t>Prince</t>
  </si>
  <si>
    <t>Prathap S</t>
  </si>
  <si>
    <t>Baljinder Darshan Singh</t>
  </si>
  <si>
    <t>Shubham Kumar</t>
  </si>
  <si>
    <t>Mohammad Taghi</t>
  </si>
  <si>
    <t>Rohit Tomar</t>
  </si>
  <si>
    <t>Gaurav Kumar</t>
  </si>
  <si>
    <t>Aman Hooda</t>
  </si>
  <si>
    <t>Nitin Panwar</t>
  </si>
  <si>
    <t>Vaibhav Garje</t>
  </si>
  <si>
    <t>Sakthivel R</t>
  </si>
  <si>
    <t>Suyog Gaikar</t>
  </si>
  <si>
    <t>Sudhakar Krishant</t>
  </si>
  <si>
    <t>Rajnesh</t>
  </si>
  <si>
    <t>Narender Hooda</t>
  </si>
  <si>
    <t>Krishan</t>
  </si>
  <si>
    <t>Anil Kumar Narwal</t>
  </si>
  <si>
    <t>Arkam Shaikh</t>
  </si>
  <si>
    <t>Shankar Bhimraj Gadai</t>
  </si>
  <si>
    <t>Parteek Dhaiya</t>
  </si>
  <si>
    <t>Kapil</t>
  </si>
  <si>
    <t>Sonu</t>
  </si>
  <si>
    <t>Rakesh Sangroya</t>
  </si>
  <si>
    <t>Gaurav Chhikara</t>
  </si>
  <si>
    <t>Mahendra Ganesh Rajput</t>
  </si>
  <si>
    <t>Priyank Chandel</t>
  </si>
  <si>
    <t>Sonu Singh</t>
  </si>
  <si>
    <t>Rohan Singh</t>
  </si>
  <si>
    <t>Mohammad Ghorbani</t>
  </si>
  <si>
    <t>Jaideep Dahiya</t>
  </si>
  <si>
    <t>Amirhossein Bastami</t>
  </si>
  <si>
    <t>Mohit Nandal</t>
  </si>
  <si>
    <t>Sunny</t>
  </si>
  <si>
    <t>Manjeet Dahiya</t>
  </si>
  <si>
    <t>Joginder Singh Narwal</t>
  </si>
  <si>
    <t>Harsh</t>
  </si>
  <si>
    <t>Meetu Mahender</t>
  </si>
  <si>
    <t>Lovepreet Singh</t>
  </si>
  <si>
    <t>Manish Gulia</t>
  </si>
  <si>
    <t>Vinay Tevatia</t>
  </si>
  <si>
    <t>Sushil</t>
  </si>
  <si>
    <t>Ankit Dhull</t>
  </si>
  <si>
    <t>Navneet</t>
  </si>
  <si>
    <t>Sahul Kumar</t>
  </si>
  <si>
    <t>Ankush Rathee</t>
  </si>
  <si>
    <t>Reza Mirbagheri</t>
  </si>
  <si>
    <t>Abhishek K S</t>
  </si>
  <si>
    <t>Lucky Sharma</t>
  </si>
  <si>
    <t>Ajith V Kumar</t>
  </si>
  <si>
    <t>Nitin Chandel</t>
  </si>
  <si>
    <t>Ashish Bajar</t>
  </si>
  <si>
    <t>Sajin Chandrasekar</t>
  </si>
  <si>
    <t>Thiyagarajan Yuvaraj</t>
  </si>
  <si>
    <t>Naveen Sharma</t>
  </si>
  <si>
    <t>Sagar Kumar</t>
  </si>
  <si>
    <t>Shivam Chaudhari</t>
  </si>
  <si>
    <t>Ranjit Venkatramana Naik</t>
  </si>
  <si>
    <t>Abdul Insamam S</t>
  </si>
  <si>
    <t>Gaurav Khatri</t>
  </si>
  <si>
    <t>Aslam Mustafa Inamdar</t>
  </si>
  <si>
    <t>Balasaheb Shahaji Jadhav</t>
  </si>
  <si>
    <t>Rakesh Bhalle Ram</t>
  </si>
  <si>
    <t>Badal Taqdir Singh</t>
  </si>
  <si>
    <t>Alankar Kaluram Patil</t>
  </si>
  <si>
    <t>Harsh Mahesh Lad</t>
  </si>
  <si>
    <t>Akash Santosh Shinde</t>
  </si>
  <si>
    <t>Govind Gurjar</t>
  </si>
  <si>
    <t>D Mahindraprasad</t>
  </si>
  <si>
    <t>Akash Chaudhary</t>
  </si>
  <si>
    <t>Aditya Tushar Shinde</t>
  </si>
  <si>
    <t>M Abishek</t>
  </si>
  <si>
    <t>Sahil Gulia</t>
  </si>
  <si>
    <t>Mohit Jakhar</t>
  </si>
  <si>
    <t>Arpit Saroha</t>
  </si>
  <si>
    <t>Visvanath V</t>
  </si>
  <si>
    <t>K Abhimanyu</t>
  </si>
  <si>
    <t>Md. Arif Rabbani</t>
  </si>
  <si>
    <t>Sachin Nehra</t>
  </si>
  <si>
    <t>Mohsen Maghsoudlou Ja..</t>
  </si>
  <si>
    <t>Nitin</t>
  </si>
  <si>
    <t>Mohit Pahal</t>
  </si>
  <si>
    <t>K Hanumanthu</t>
  </si>
  <si>
    <t>Hamid Mirzaei Nader</t>
  </si>
  <si>
    <t>Mohit (TT)</t>
  </si>
  <si>
    <t>Rinku H C</t>
  </si>
  <si>
    <t>Kiran Laxman Magar</t>
  </si>
  <si>
    <t>Ashish (Bubla)</t>
  </si>
  <si>
    <t>Rahul Sethpal</t>
  </si>
  <si>
    <t>Shivansh Thakur</t>
  </si>
  <si>
    <t>Jai Bhagwan</t>
  </si>
  <si>
    <t>Pranay Vinay Rane</t>
  </si>
  <si>
    <t>Heidarali Ekrami</t>
  </si>
  <si>
    <t>Jaideep Sharma</t>
  </si>
  <si>
    <t>Durgesh Kumar</t>
  </si>
  <si>
    <t>Mahipal</t>
  </si>
  <si>
    <t>James Kamweti</t>
  </si>
  <si>
    <t>Gulveer Singh</t>
  </si>
  <si>
    <t xml:space="preserve">Vikash </t>
  </si>
  <si>
    <t>Ravindra Kumavat</t>
  </si>
  <si>
    <t>player_id</t>
  </si>
  <si>
    <t>Ashish Sangwan</t>
  </si>
  <si>
    <t>GURVINDER SINGH</t>
  </si>
  <si>
    <t>Abolfazel Maghsodlo</t>
  </si>
  <si>
    <t>Vishnu Landge</t>
  </si>
  <si>
    <t xml:space="preserve">Yatharth </t>
  </si>
  <si>
    <t>Shubham Palkar</t>
  </si>
  <si>
    <t>Suresu Kumar</t>
  </si>
  <si>
    <t>Pawan Kadian</t>
  </si>
  <si>
    <t xml:space="preserve">Sidharth </t>
  </si>
  <si>
    <t xml:space="preserve">Rahul Choudhary </t>
  </si>
  <si>
    <t>Vijay Malik</t>
  </si>
  <si>
    <t>Jawahar</t>
  </si>
  <si>
    <t>Vikash Jaglan</t>
  </si>
  <si>
    <t xml:space="preserve">Satish </t>
  </si>
  <si>
    <t>Suresh Kumar</t>
  </si>
  <si>
    <t>Umesh Mhatre</t>
  </si>
  <si>
    <t>Vineet Sharma</t>
  </si>
  <si>
    <t>Vikas Kumar</t>
  </si>
  <si>
    <t xml:space="preserve">Vikrant </t>
  </si>
  <si>
    <t xml:space="preserve">Munish </t>
  </si>
  <si>
    <t>D. SURESH KUMAR</t>
  </si>
  <si>
    <t>Mohan Raman G</t>
  </si>
  <si>
    <t>Subash E</t>
  </si>
  <si>
    <t xml:space="preserve">Santosh B.S. </t>
  </si>
  <si>
    <t>Jang Lee</t>
  </si>
  <si>
    <t>Mithin Kumar</t>
  </si>
  <si>
    <t>Jasmer Gulia</t>
  </si>
  <si>
    <t xml:space="preserve">Ankit </t>
  </si>
  <si>
    <t xml:space="preserve">Ajay </t>
  </si>
  <si>
    <t xml:space="preserve">Sandeep </t>
  </si>
  <si>
    <t>Raju Choudhary</t>
  </si>
  <si>
    <t xml:space="preserve">Satpal </t>
  </si>
  <si>
    <t xml:space="preserve">Vishal </t>
  </si>
  <si>
    <t xml:space="preserve">Amit </t>
  </si>
  <si>
    <t xml:space="preserve">Sachin </t>
  </si>
  <si>
    <t xml:space="preserve">K.Prapanjan </t>
  </si>
  <si>
    <t xml:space="preserve">Prateek </t>
  </si>
  <si>
    <t>Anand Tomar</t>
  </si>
  <si>
    <t>Arun Kumar</t>
  </si>
  <si>
    <t xml:space="preserve">Parveen </t>
  </si>
  <si>
    <t xml:space="preserve">Sunil </t>
  </si>
  <si>
    <t xml:space="preserve">Naveen </t>
  </si>
  <si>
    <t xml:space="preserve">Selvamani K </t>
  </si>
  <si>
    <t xml:space="preserve">Santhapanaselvam </t>
  </si>
  <si>
    <t>Taedeok Eom</t>
  </si>
  <si>
    <t xml:space="preserve">Manish </t>
  </si>
  <si>
    <t xml:space="preserve">Manjeet </t>
  </si>
  <si>
    <t xml:space="preserve">Vijay </t>
  </si>
  <si>
    <t xml:space="preserve">Jaideep </t>
  </si>
  <si>
    <t>Athul M S</t>
  </si>
  <si>
    <t>Gopu D</t>
  </si>
  <si>
    <t>Ponparthiban Subramanian</t>
  </si>
  <si>
    <t xml:space="preserve">C.Arun </t>
  </si>
  <si>
    <t xml:space="preserve">Sombir </t>
  </si>
  <si>
    <t xml:space="preserve">Kamal Singh </t>
  </si>
  <si>
    <t>Vishal Bharadwaj</t>
  </si>
  <si>
    <t xml:space="preserve">C Manoj Kumar </t>
  </si>
  <si>
    <t xml:space="preserve">Rakshith </t>
  </si>
  <si>
    <t xml:space="preserve">Armaan </t>
  </si>
  <si>
    <t xml:space="preserve">Narender </t>
  </si>
  <si>
    <t>Sagar B Krishna</t>
  </si>
  <si>
    <t>Prashanth Rai</t>
  </si>
  <si>
    <t xml:space="preserve">Pankaj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</si>
</sst>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IIT\Documents\ProKabaddi_API\pypi\prokabaddidata\1_DATA\DATA__Tableau-Data\Raiders-v-No-Of-Defenders_CLEAN\merged_csv_s6tos9_merged_WIP_xlsx.xlsx" TargetMode="External"/><Relationship Id="rId1" Type="http://schemas.openxmlformats.org/officeDocument/2006/relationships/externalLinkPath" Target="/Users/KIIT/Documents/ProKabaddi_API/pypi/prokabaddidata/1_DATA/DATA__Tableau-Data/Raiders-v-No-Of-Defenders_CLEAN/merged_csv_s6tos9_merged_WIP_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rged_csv_s6tos9_merged copy"/>
    </sheetNames>
    <definedNames>
      <definedName name="s6_bulls" refersTo="='merged_csv_s6tos9_merged copy'!$M$349:$N$364"/>
      <definedName name="s6_delhi" refersTo="='merged_csv_s6tos9_merged copy'!$M$460:$N$474"/>
      <definedName name="s6_gujarat" refersTo="='merged_csv_s6tos9_merged copy'!$M$395:$N$410"/>
      <definedName name="s6_harayana" refersTo="='merged_csv_s6tos9_merged copy'!$M$2:$N$16"/>
      <definedName name="s6_jaipur" refersTo="='merged_csv_s6tos9_merged copy'!$M$288:$N$305"/>
      <definedName name="s6_mumba" refersTo="='merged_csv_s6tos9_merged copy'!$M$46:$N$59"/>
      <definedName name="s6_patna" refersTo="='merged_csv_s6tos9_merged copy'!$M$174:$N$187"/>
      <definedName name="s6_tamil" refersTo="='merged_csv_s6tos9_merged copy'!$M$556:$N$572"/>
      <definedName name="s6_telugu" refersTo="='merged_csv_s6tos9_merged copy'!$M$222:$N$236"/>
      <definedName name="s6_up" refersTo="='merged_csv_s6tos9_merged copy'!$M$505:$N$520"/>
    </definedNames>
    <sheetDataSet>
      <sheetData sheetId="0">
        <row r="2">
          <cell r="M2" t="str">
            <v>Vikash Khandola</v>
          </cell>
          <cell r="N2">
            <v>366</v>
          </cell>
        </row>
        <row r="3">
          <cell r="M3" t="str">
            <v>Monu Goyat</v>
          </cell>
          <cell r="N3">
            <v>388</v>
          </cell>
        </row>
        <row r="4">
          <cell r="M4" t="str">
            <v xml:space="preserve">Naveen </v>
          </cell>
          <cell r="N4">
            <v>2357</v>
          </cell>
        </row>
        <row r="5">
          <cell r="M5" t="str">
            <v>Kuldeep Singh</v>
          </cell>
          <cell r="N5">
            <v>732</v>
          </cell>
        </row>
        <row r="6">
          <cell r="M6" t="str">
            <v xml:space="preserve">Sunil </v>
          </cell>
          <cell r="N6">
            <v>3106</v>
          </cell>
        </row>
        <row r="7">
          <cell r="M7" t="str">
            <v xml:space="preserve">Parveen </v>
          </cell>
          <cell r="N7">
            <v>3100</v>
          </cell>
        </row>
        <row r="8">
          <cell r="M8" t="str">
            <v>Sachin Shingade</v>
          </cell>
          <cell r="N8">
            <v>165</v>
          </cell>
        </row>
        <row r="9">
          <cell r="M9" t="str">
            <v>Mayur Shivtarkar</v>
          </cell>
          <cell r="N9">
            <v>3045</v>
          </cell>
        </row>
        <row r="10">
          <cell r="M10" t="str">
            <v>Anand Tomar</v>
          </cell>
          <cell r="N10">
            <v>644</v>
          </cell>
        </row>
        <row r="11">
          <cell r="M11" t="str">
            <v>Bhuvneshwar Gaur</v>
          </cell>
          <cell r="N11">
            <v>2315</v>
          </cell>
        </row>
        <row r="12">
          <cell r="M12" t="str">
            <v xml:space="preserve">Prateek </v>
          </cell>
          <cell r="N12">
            <v>608</v>
          </cell>
        </row>
        <row r="13">
          <cell r="M13" t="str">
            <v>Surender Nada</v>
          </cell>
          <cell r="N13">
            <v>146</v>
          </cell>
        </row>
        <row r="14">
          <cell r="M14" t="str">
            <v>Sudhanshu Tyagi</v>
          </cell>
          <cell r="N14">
            <v>2328</v>
          </cell>
        </row>
        <row r="15">
          <cell r="M15" t="str">
            <v>Wazir Singh</v>
          </cell>
          <cell r="N15">
            <v>124</v>
          </cell>
        </row>
        <row r="16">
          <cell r="M16" t="str">
            <v>Arun Kumar</v>
          </cell>
          <cell r="N16">
            <v>2318</v>
          </cell>
        </row>
        <row r="46">
          <cell r="M46" t="str">
            <v>Siddharth Desai</v>
          </cell>
          <cell r="N46">
            <v>2026</v>
          </cell>
        </row>
        <row r="47">
          <cell r="M47" t="str">
            <v>Rohit Baliyan</v>
          </cell>
          <cell r="N47">
            <v>261</v>
          </cell>
        </row>
        <row r="48">
          <cell r="M48" t="str">
            <v>Fazel Atrachali</v>
          </cell>
          <cell r="N48">
            <v>259</v>
          </cell>
        </row>
        <row r="49">
          <cell r="M49" t="str">
            <v>Surinder Singh</v>
          </cell>
          <cell r="N49">
            <v>3086</v>
          </cell>
        </row>
        <row r="50">
          <cell r="M50" t="str">
            <v>Abhishek Singh</v>
          </cell>
          <cell r="N50">
            <v>2028</v>
          </cell>
        </row>
        <row r="51">
          <cell r="M51" t="str">
            <v>Vinod Kumar</v>
          </cell>
          <cell r="N51">
            <v>764</v>
          </cell>
        </row>
        <row r="52">
          <cell r="M52" t="str">
            <v xml:space="preserve">DARSHAN </v>
          </cell>
          <cell r="N52">
            <v>324</v>
          </cell>
        </row>
        <row r="53">
          <cell r="M53" t="str">
            <v>Dharmaraj Cheralathan</v>
          </cell>
          <cell r="N53">
            <v>42</v>
          </cell>
        </row>
        <row r="54">
          <cell r="M54" t="str">
            <v>Rohit Rana</v>
          </cell>
          <cell r="N54">
            <v>96</v>
          </cell>
        </row>
        <row r="55">
          <cell r="M55" t="str">
            <v>Abolfazel Maghsodlo</v>
          </cell>
          <cell r="N55">
            <v>300</v>
          </cell>
        </row>
        <row r="56">
          <cell r="M56" t="str">
            <v>Rajaguru Subramanian</v>
          </cell>
          <cell r="N56">
            <v>84</v>
          </cell>
        </row>
        <row r="57">
          <cell r="M57" t="str">
            <v>Arjun Deshwal</v>
          </cell>
          <cell r="N57">
            <v>2024</v>
          </cell>
        </row>
        <row r="58">
          <cell r="M58" t="str">
            <v>Gaurav Kumar</v>
          </cell>
          <cell r="N58">
            <v>2313</v>
          </cell>
        </row>
        <row r="59">
          <cell r="M59" t="str">
            <v>Subash E</v>
          </cell>
          <cell r="N59">
            <v>3087</v>
          </cell>
        </row>
        <row r="174">
          <cell r="M174" t="str">
            <v>Pardeep Narwal</v>
          </cell>
          <cell r="N174">
            <v>197</v>
          </cell>
        </row>
        <row r="175">
          <cell r="M175" t="str">
            <v xml:space="preserve">Manjeet </v>
          </cell>
          <cell r="N175">
            <v>763</v>
          </cell>
        </row>
        <row r="176">
          <cell r="M176" t="str">
            <v>Deepak Narwal</v>
          </cell>
          <cell r="N176">
            <v>211</v>
          </cell>
        </row>
        <row r="177">
          <cell r="M177" t="str">
            <v xml:space="preserve">Vijay </v>
          </cell>
          <cell r="N177">
            <v>3081</v>
          </cell>
        </row>
        <row r="178">
          <cell r="M178" t="str">
            <v xml:space="preserve">Jaideep </v>
          </cell>
          <cell r="N178">
            <v>579</v>
          </cell>
        </row>
        <row r="179">
          <cell r="M179" t="str">
            <v>Vikas kale</v>
          </cell>
          <cell r="N179">
            <v>179</v>
          </cell>
        </row>
        <row r="180">
          <cell r="M180" t="str">
            <v>Vikash Jaglan</v>
          </cell>
          <cell r="N180">
            <v>121</v>
          </cell>
        </row>
        <row r="181">
          <cell r="M181" t="str">
            <v>Jawahar Dagar</v>
          </cell>
          <cell r="N181">
            <v>390</v>
          </cell>
        </row>
        <row r="182">
          <cell r="M182" t="str">
            <v>Tushar Patil</v>
          </cell>
          <cell r="N182">
            <v>242</v>
          </cell>
        </row>
        <row r="183">
          <cell r="M183" t="str">
            <v xml:space="preserve">Manish </v>
          </cell>
          <cell r="N183">
            <v>728</v>
          </cell>
        </row>
        <row r="184">
          <cell r="M184" t="str">
            <v>Kuldeep Singh</v>
          </cell>
          <cell r="N184">
            <v>252</v>
          </cell>
        </row>
        <row r="185">
          <cell r="M185" t="str">
            <v>Ravinder Kumar</v>
          </cell>
          <cell r="N185">
            <v>292</v>
          </cell>
        </row>
        <row r="186">
          <cell r="M186" t="str">
            <v>Vijay Kumar</v>
          </cell>
          <cell r="N186">
            <v>768</v>
          </cell>
        </row>
        <row r="187">
          <cell r="M187" t="str">
            <v>Taedeok Eom</v>
          </cell>
          <cell r="N187">
            <v>14</v>
          </cell>
        </row>
        <row r="222">
          <cell r="M222" t="str">
            <v>Rahul Chaudhari</v>
          </cell>
          <cell r="N222">
            <v>81</v>
          </cell>
        </row>
        <row r="223">
          <cell r="M223" t="str">
            <v>Nilesh Salunke</v>
          </cell>
          <cell r="N223">
            <v>293</v>
          </cell>
        </row>
        <row r="224">
          <cell r="M224" t="str">
            <v>Vishal Bharadwaj</v>
          </cell>
          <cell r="N224">
            <v>3083</v>
          </cell>
        </row>
        <row r="225">
          <cell r="M225" t="str">
            <v>Mohsen Maghsoudlou</v>
          </cell>
          <cell r="N225">
            <v>567</v>
          </cell>
        </row>
        <row r="226">
          <cell r="M226" t="str">
            <v>Abozar Mighani</v>
          </cell>
          <cell r="N226">
            <v>489</v>
          </cell>
        </row>
        <row r="227">
          <cell r="M227" t="str">
            <v>Farhad Milaghardan</v>
          </cell>
          <cell r="N227">
            <v>482</v>
          </cell>
        </row>
        <row r="228">
          <cell r="M228" t="str">
            <v>Anil Kumar</v>
          </cell>
          <cell r="N228">
            <v>311</v>
          </cell>
        </row>
        <row r="229">
          <cell r="M229" t="str">
            <v xml:space="preserve">Armaan </v>
          </cell>
          <cell r="N229">
            <v>2298</v>
          </cell>
        </row>
        <row r="230">
          <cell r="M230" t="str">
            <v xml:space="preserve">Kamal Singh </v>
          </cell>
          <cell r="N230">
            <v>2307</v>
          </cell>
        </row>
        <row r="231">
          <cell r="M231" t="str">
            <v xml:space="preserve">Rakshith </v>
          </cell>
          <cell r="N231">
            <v>3090</v>
          </cell>
        </row>
        <row r="232">
          <cell r="M232" t="str">
            <v xml:space="preserve">C Manoj Kumar </v>
          </cell>
          <cell r="N232">
            <v>2274</v>
          </cell>
        </row>
        <row r="233">
          <cell r="M233" t="str">
            <v>Krushna Madane</v>
          </cell>
          <cell r="N233">
            <v>274</v>
          </cell>
        </row>
        <row r="234">
          <cell r="M234" t="str">
            <v xml:space="preserve">Rajnish </v>
          </cell>
          <cell r="N234">
            <v>2290</v>
          </cell>
        </row>
        <row r="235">
          <cell r="M235" t="str">
            <v>Anuj Kumar</v>
          </cell>
          <cell r="N235">
            <v>2336</v>
          </cell>
        </row>
        <row r="236">
          <cell r="M236" t="str">
            <v xml:space="preserve">Sombir </v>
          </cell>
          <cell r="N236">
            <v>3000</v>
          </cell>
        </row>
        <row r="288">
          <cell r="M288" t="str">
            <v>Deepak Hooda</v>
          </cell>
          <cell r="N288">
            <v>41</v>
          </cell>
        </row>
        <row r="289">
          <cell r="M289" t="str">
            <v>Ajinkya Ashok Pawar</v>
          </cell>
          <cell r="N289">
            <v>3097</v>
          </cell>
        </row>
        <row r="290">
          <cell r="M290" t="str">
            <v>Sandeep Dhull</v>
          </cell>
          <cell r="N290">
            <v>290</v>
          </cell>
        </row>
        <row r="291">
          <cell r="M291" t="str">
            <v>Anup Kumar</v>
          </cell>
          <cell r="N291">
            <v>29</v>
          </cell>
        </row>
        <row r="292">
          <cell r="M292" t="str">
            <v xml:space="preserve">Selvamani K </v>
          </cell>
          <cell r="N292">
            <v>264</v>
          </cell>
        </row>
        <row r="293">
          <cell r="M293" t="str">
            <v>Sunil Siddhgavali</v>
          </cell>
          <cell r="N293">
            <v>613</v>
          </cell>
        </row>
        <row r="294">
          <cell r="M294" t="str">
            <v>Amit Kumar</v>
          </cell>
          <cell r="N294">
            <v>3133</v>
          </cell>
        </row>
        <row r="295">
          <cell r="M295" t="str">
            <v>Nitin Rawal</v>
          </cell>
          <cell r="N295">
            <v>3065</v>
          </cell>
        </row>
        <row r="296">
          <cell r="M296" t="str">
            <v>Mohit Chhillar</v>
          </cell>
          <cell r="N296">
            <v>71</v>
          </cell>
        </row>
        <row r="297">
          <cell r="M297" t="str">
            <v>Young Chang Ko</v>
          </cell>
          <cell r="N297">
            <v>519</v>
          </cell>
        </row>
        <row r="298">
          <cell r="M298" t="str">
            <v xml:space="preserve">Santhapanaselvam </v>
          </cell>
          <cell r="N298">
            <v>3076</v>
          </cell>
        </row>
        <row r="299">
          <cell r="M299" t="str">
            <v>Anand Patil</v>
          </cell>
          <cell r="N299">
            <v>576</v>
          </cell>
        </row>
        <row r="300">
          <cell r="M300" t="str">
            <v>Ajit Singh</v>
          </cell>
          <cell r="N300">
            <v>3056</v>
          </cell>
        </row>
        <row r="301">
          <cell r="M301" t="str">
            <v>Lokesh Kaushik</v>
          </cell>
          <cell r="N301">
            <v>599</v>
          </cell>
        </row>
        <row r="302">
          <cell r="M302" t="str">
            <v>Gangadhari Mallesh</v>
          </cell>
          <cell r="N302">
            <v>44</v>
          </cell>
        </row>
        <row r="303">
          <cell r="M303" t="str">
            <v>David Mosambayi</v>
          </cell>
          <cell r="N303">
            <v>266</v>
          </cell>
        </row>
        <row r="304">
          <cell r="M304" t="str">
            <v>N. Shiva Ramakrishna</v>
          </cell>
          <cell r="N304">
            <v>708</v>
          </cell>
        </row>
        <row r="305">
          <cell r="M305" t="str">
            <v>Bajirao Hodage</v>
          </cell>
          <cell r="N305">
            <v>164</v>
          </cell>
        </row>
        <row r="349">
          <cell r="M349" t="str">
            <v>Pawan Sehrawat</v>
          </cell>
          <cell r="N349">
            <v>318</v>
          </cell>
        </row>
        <row r="350">
          <cell r="M350" t="str">
            <v>Rohit Kumar</v>
          </cell>
          <cell r="N350">
            <v>326</v>
          </cell>
        </row>
        <row r="351">
          <cell r="M351" t="str">
            <v>Kashiling Adake</v>
          </cell>
          <cell r="N351">
            <v>58</v>
          </cell>
        </row>
        <row r="352">
          <cell r="M352" t="str">
            <v>Mahender Singh</v>
          </cell>
          <cell r="N352">
            <v>769</v>
          </cell>
        </row>
        <row r="353">
          <cell r="M353" t="str">
            <v>Ashish Kumar</v>
          </cell>
          <cell r="N353">
            <v>202</v>
          </cell>
        </row>
        <row r="354">
          <cell r="M354" t="str">
            <v>Amit Sheoran</v>
          </cell>
          <cell r="N354">
            <v>3115</v>
          </cell>
        </row>
        <row r="355">
          <cell r="M355" t="str">
            <v>Harish Naik</v>
          </cell>
          <cell r="N355">
            <v>3091</v>
          </cell>
        </row>
        <row r="356">
          <cell r="M356" t="str">
            <v>Raju Choudhary</v>
          </cell>
          <cell r="N356">
            <v>87</v>
          </cell>
        </row>
        <row r="357">
          <cell r="M357" t="str">
            <v xml:space="preserve">Sandeep </v>
          </cell>
          <cell r="N357">
            <v>299</v>
          </cell>
        </row>
        <row r="358">
          <cell r="M358" t="str">
            <v>Sumit Singh</v>
          </cell>
          <cell r="N358">
            <v>3104</v>
          </cell>
        </row>
        <row r="359">
          <cell r="M359" t="str">
            <v>Mahesh Magdum</v>
          </cell>
          <cell r="N359">
            <v>2266</v>
          </cell>
        </row>
        <row r="360">
          <cell r="M360" t="str">
            <v>Jasmer Gulia</v>
          </cell>
          <cell r="N360">
            <v>51</v>
          </cell>
        </row>
        <row r="361">
          <cell r="M361" t="str">
            <v xml:space="preserve">Ajay </v>
          </cell>
          <cell r="N361">
            <v>3096</v>
          </cell>
        </row>
        <row r="362">
          <cell r="M362" t="str">
            <v xml:space="preserve">Ankit </v>
          </cell>
          <cell r="N362">
            <v>3099</v>
          </cell>
        </row>
        <row r="363">
          <cell r="M363" t="str">
            <v>Anand V</v>
          </cell>
          <cell r="N363">
            <v>2021</v>
          </cell>
        </row>
        <row r="364">
          <cell r="M364" t="str">
            <v>Nithesh B R</v>
          </cell>
          <cell r="N364">
            <v>74</v>
          </cell>
        </row>
        <row r="395">
          <cell r="M395" t="str">
            <v xml:space="preserve">Sachin </v>
          </cell>
          <cell r="N395">
            <v>757</v>
          </cell>
        </row>
        <row r="396">
          <cell r="M396" t="str">
            <v xml:space="preserve">K.Prapanjan </v>
          </cell>
          <cell r="N396">
            <v>219</v>
          </cell>
        </row>
        <row r="397">
          <cell r="M397" t="str">
            <v>Parvesh Bhainswal</v>
          </cell>
          <cell r="N397">
            <v>357</v>
          </cell>
        </row>
        <row r="398">
          <cell r="M398" t="str">
            <v>Sunil Kumar</v>
          </cell>
          <cell r="N398">
            <v>368</v>
          </cell>
        </row>
        <row r="399">
          <cell r="M399" t="str">
            <v>Rohit Gulia</v>
          </cell>
          <cell r="N399">
            <v>3023</v>
          </cell>
        </row>
        <row r="400">
          <cell r="M400" t="str">
            <v>Ruturaj Koravi</v>
          </cell>
          <cell r="N400">
            <v>2023</v>
          </cell>
        </row>
        <row r="401">
          <cell r="M401" t="str">
            <v>Ajay Kumar</v>
          </cell>
          <cell r="N401">
            <v>389</v>
          </cell>
        </row>
        <row r="402">
          <cell r="M402" t="str">
            <v>Dong Geon Lee</v>
          </cell>
          <cell r="N402">
            <v>522</v>
          </cell>
        </row>
        <row r="403">
          <cell r="M403" t="str">
            <v>Mahendra Rajput</v>
          </cell>
          <cell r="N403">
            <v>163</v>
          </cell>
        </row>
        <row r="404">
          <cell r="M404" t="str">
            <v>Sachin Vittala</v>
          </cell>
          <cell r="N404">
            <v>232</v>
          </cell>
        </row>
        <row r="405">
          <cell r="M405" t="str">
            <v>Hadi Oshtorak</v>
          </cell>
          <cell r="N405">
            <v>249</v>
          </cell>
        </row>
        <row r="406">
          <cell r="M406" t="str">
            <v>Lalit Chaudhary</v>
          </cell>
          <cell r="N406">
            <v>2306</v>
          </cell>
        </row>
        <row r="407">
          <cell r="M407" t="str">
            <v xml:space="preserve">Dharmender </v>
          </cell>
          <cell r="N407">
            <v>2314</v>
          </cell>
        </row>
        <row r="408">
          <cell r="M408" t="str">
            <v>Shubham Ashok Palkar</v>
          </cell>
          <cell r="N408">
            <v>605</v>
          </cell>
        </row>
        <row r="409">
          <cell r="M409" t="str">
            <v xml:space="preserve">Amit </v>
          </cell>
          <cell r="N409">
            <v>3001</v>
          </cell>
        </row>
        <row r="410">
          <cell r="M410" t="str">
            <v>Vikram Kandola</v>
          </cell>
          <cell r="N410">
            <v>2351</v>
          </cell>
        </row>
        <row r="460">
          <cell r="M460" t="str">
            <v>Naveen Kumar</v>
          </cell>
          <cell r="N460">
            <v>2296</v>
          </cell>
        </row>
        <row r="461">
          <cell r="M461" t="str">
            <v>Chandran Ranjit</v>
          </cell>
          <cell r="N461">
            <v>36</v>
          </cell>
        </row>
        <row r="462">
          <cell r="M462" t="str">
            <v>Meraj Sheykh</v>
          </cell>
          <cell r="N462">
            <v>251</v>
          </cell>
        </row>
        <row r="463">
          <cell r="M463" t="str">
            <v>Ravinder Pahal</v>
          </cell>
          <cell r="N463">
            <v>157</v>
          </cell>
        </row>
        <row r="464">
          <cell r="M464" t="str">
            <v>Joginder Narwal</v>
          </cell>
          <cell r="N464">
            <v>194</v>
          </cell>
        </row>
        <row r="465">
          <cell r="M465" t="str">
            <v>Pawan Kumar</v>
          </cell>
          <cell r="N465">
            <v>156</v>
          </cell>
        </row>
        <row r="466">
          <cell r="M466" t="str">
            <v>Vishal Mane</v>
          </cell>
          <cell r="N466">
            <v>123</v>
          </cell>
        </row>
        <row r="467">
          <cell r="M467" t="str">
            <v>Rajesh Narwal</v>
          </cell>
          <cell r="N467">
            <v>86</v>
          </cell>
        </row>
        <row r="468">
          <cell r="M468" t="str">
            <v xml:space="preserve">Satpal </v>
          </cell>
          <cell r="N468">
            <v>773</v>
          </cell>
        </row>
        <row r="469">
          <cell r="M469" t="str">
            <v xml:space="preserve">Vishal </v>
          </cell>
          <cell r="N469">
            <v>3159</v>
          </cell>
        </row>
        <row r="470">
          <cell r="M470" t="str">
            <v>Yogesh Hooda</v>
          </cell>
          <cell r="N470">
            <v>245</v>
          </cell>
        </row>
        <row r="471">
          <cell r="M471" t="str">
            <v>Shabeer Bappu</v>
          </cell>
          <cell r="N471">
            <v>105</v>
          </cell>
        </row>
        <row r="472">
          <cell r="M472" t="str">
            <v>Anil Kumar</v>
          </cell>
          <cell r="N472">
            <v>386</v>
          </cell>
        </row>
        <row r="473">
          <cell r="M473" t="str">
            <v>Viraj Vishnu Landge</v>
          </cell>
          <cell r="N473">
            <v>784</v>
          </cell>
        </row>
        <row r="474">
          <cell r="M474" t="str">
            <v>Tapas Pal</v>
          </cell>
          <cell r="N474">
            <v>3148</v>
          </cell>
        </row>
        <row r="505">
          <cell r="M505" t="str">
            <v>Prashanth Rai</v>
          </cell>
          <cell r="N505">
            <v>155</v>
          </cell>
        </row>
        <row r="506">
          <cell r="M506" t="str">
            <v>Shrikant Jadhav</v>
          </cell>
          <cell r="N506">
            <v>106</v>
          </cell>
        </row>
        <row r="507">
          <cell r="M507" t="str">
            <v>Rishank Devadiga</v>
          </cell>
          <cell r="N507">
            <v>94</v>
          </cell>
        </row>
        <row r="508">
          <cell r="M508" t="str">
            <v>Nitesh Kumar</v>
          </cell>
          <cell r="N508">
            <v>3088</v>
          </cell>
        </row>
        <row r="509">
          <cell r="M509" t="str">
            <v>Sachin Kumar</v>
          </cell>
          <cell r="N509">
            <v>218</v>
          </cell>
        </row>
        <row r="510">
          <cell r="M510" t="str">
            <v xml:space="preserve">Narender </v>
          </cell>
          <cell r="N510">
            <v>778</v>
          </cell>
        </row>
        <row r="511">
          <cell r="M511" t="str">
            <v>Jeeva Kumar</v>
          </cell>
          <cell r="N511">
            <v>54</v>
          </cell>
        </row>
        <row r="512">
          <cell r="M512" t="str">
            <v>Azad Singh</v>
          </cell>
          <cell r="N512">
            <v>2316</v>
          </cell>
        </row>
        <row r="513">
          <cell r="M513" t="str">
            <v>Sagar B Krishna</v>
          </cell>
          <cell r="N513">
            <v>347</v>
          </cell>
        </row>
        <row r="514">
          <cell r="M514" t="str">
            <v>Bhanu Tomar</v>
          </cell>
          <cell r="N514">
            <v>2278</v>
          </cell>
        </row>
        <row r="515">
          <cell r="M515" t="str">
            <v xml:space="preserve">Amit </v>
          </cell>
          <cell r="N515">
            <v>3126</v>
          </cell>
        </row>
        <row r="516">
          <cell r="M516" t="str">
            <v>Rohit Chaudhary</v>
          </cell>
          <cell r="N516">
            <v>217</v>
          </cell>
        </row>
        <row r="517">
          <cell r="M517" t="str">
            <v>Md Masud Karim</v>
          </cell>
          <cell r="N517">
            <v>2262</v>
          </cell>
        </row>
        <row r="518">
          <cell r="M518" t="str">
            <v>Vishav Chaudhary</v>
          </cell>
          <cell r="N518">
            <v>698</v>
          </cell>
        </row>
        <row r="519">
          <cell r="M519" t="str">
            <v>Aashish Nagar</v>
          </cell>
          <cell r="N519">
            <v>3093</v>
          </cell>
        </row>
        <row r="520">
          <cell r="M520" t="str">
            <v xml:space="preserve">Pankaj </v>
          </cell>
          <cell r="N520">
            <v>3089</v>
          </cell>
        </row>
        <row r="556">
          <cell r="M556" t="str">
            <v>Ajay Thakur</v>
          </cell>
          <cell r="N556">
            <v>26</v>
          </cell>
        </row>
        <row r="557">
          <cell r="M557" t="str">
            <v>Sukesh Hegde</v>
          </cell>
          <cell r="N557">
            <v>111</v>
          </cell>
        </row>
        <row r="558">
          <cell r="M558" t="str">
            <v>Manjeet Chhillar</v>
          </cell>
          <cell r="N558">
            <v>69</v>
          </cell>
        </row>
        <row r="559">
          <cell r="M559" t="str">
            <v>Athul M S</v>
          </cell>
          <cell r="N559">
            <v>376</v>
          </cell>
        </row>
        <row r="560">
          <cell r="M560" t="str">
            <v>Amit Hooda</v>
          </cell>
          <cell r="N560">
            <v>212</v>
          </cell>
        </row>
        <row r="561">
          <cell r="M561" t="str">
            <v>Jasvir Singh</v>
          </cell>
          <cell r="N561">
            <v>52</v>
          </cell>
        </row>
        <row r="562">
          <cell r="M562" t="str">
            <v xml:space="preserve">Prathap </v>
          </cell>
          <cell r="N562">
            <v>3085</v>
          </cell>
        </row>
        <row r="563">
          <cell r="M563" t="str">
            <v>Ponparthiban Subramanian</v>
          </cell>
          <cell r="N563">
            <v>3101</v>
          </cell>
        </row>
        <row r="564">
          <cell r="M564" t="str">
            <v>Surjeet Singh</v>
          </cell>
          <cell r="N564">
            <v>119</v>
          </cell>
        </row>
        <row r="565">
          <cell r="M565" t="str">
            <v xml:space="preserve">Sunil </v>
          </cell>
          <cell r="N565">
            <v>207</v>
          </cell>
        </row>
        <row r="566">
          <cell r="M566" t="str">
            <v xml:space="preserve">Anand </v>
          </cell>
          <cell r="N566">
            <v>2325</v>
          </cell>
        </row>
        <row r="567">
          <cell r="M567" t="str">
            <v>Anil Kumar</v>
          </cell>
          <cell r="N567">
            <v>765</v>
          </cell>
        </row>
        <row r="568">
          <cell r="M568" t="str">
            <v xml:space="preserve">C.Arun </v>
          </cell>
          <cell r="N568">
            <v>191</v>
          </cell>
        </row>
        <row r="569">
          <cell r="M569" t="str">
            <v>Gopu D</v>
          </cell>
          <cell r="N569">
            <v>152</v>
          </cell>
        </row>
        <row r="570">
          <cell r="M570" t="str">
            <v>Obiero Victor</v>
          </cell>
          <cell r="N570">
            <v>2257</v>
          </cell>
        </row>
        <row r="571">
          <cell r="M571" t="str">
            <v>Darshan J.</v>
          </cell>
          <cell r="N571">
            <v>724</v>
          </cell>
        </row>
        <row r="572">
          <cell r="M572" t="str">
            <v>Vimal Raj V</v>
          </cell>
          <cell r="N572">
            <v>2335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3B8F6-044D-D549-AE2B-A6477BAE3DD5}">
  <dimension ref="A1:J1048575"/>
  <sheetViews>
    <sheetView tabSelected="1" topLeftCell="A322" zoomScale="67" zoomScaleNormal="80" workbookViewId="0">
      <selection activeCell="G343" sqref="G343"/>
    </sheetView>
  </sheetViews>
  <sheetFormatPr defaultColWidth="10.90625" defaultRowHeight="16.149999999999999" x14ac:dyDescent="0.35"/>
  <cols>
    <col min="1" max="1" width="9.453125" customWidth="1"/>
    <col min="2" max="2" width="20" customWidth="1"/>
    <col min="3" max="3" width="10.81640625" customWidth="1"/>
    <col min="4" max="4" width="19.6328125" bestFit="1" customWidth="1"/>
    <col min="5" max="5" width="15.453125" customWidth="1"/>
    <col min="6" max="6" width="16.81640625" customWidth="1"/>
    <col min="7" max="7" width="19.36328125" customWidth="1"/>
    <col min="9" max="9" width="24.7265625" customWidth="1"/>
    <col min="10" max="10" width="12.36328125" customWidth="1"/>
  </cols>
  <sheetData>
    <row r="1" spans="1:10" x14ac:dyDescent="0.35">
      <c r="A1" t="s">
        <v>0</v>
      </c>
      <c r="B1" t="s">
        <v>1</v>
      </c>
      <c r="C1" t="s">
        <v>478</v>
      </c>
      <c r="D1" t="s">
        <v>5</v>
      </c>
      <c r="E1" t="s">
        <v>2</v>
      </c>
      <c r="F1" t="s">
        <v>3</v>
      </c>
      <c r="G1" t="s">
        <v>4</v>
      </c>
    </row>
    <row r="2" spans="1:10" x14ac:dyDescent="0.35">
      <c r="A2" t="s">
        <v>6</v>
      </c>
      <c r="B2" t="s">
        <v>20</v>
      </c>
      <c r="C2">
        <f t="shared" ref="C2:C15" si="0">VLOOKUP(D2,s5_bengal,2,FALSE)</f>
        <v>322</v>
      </c>
      <c r="D2" t="s">
        <v>7</v>
      </c>
      <c r="E2">
        <v>142</v>
      </c>
      <c r="F2">
        <v>72</v>
      </c>
      <c r="G2" s="1">
        <v>0.51</v>
      </c>
      <c r="I2" t="s">
        <v>15</v>
      </c>
      <c r="J2">
        <v>143</v>
      </c>
    </row>
    <row r="3" spans="1:10" x14ac:dyDescent="0.35">
      <c r="A3" t="s">
        <v>6</v>
      </c>
      <c r="B3" t="s">
        <v>20</v>
      </c>
      <c r="C3">
        <f t="shared" si="0"/>
        <v>160</v>
      </c>
      <c r="D3" t="s">
        <v>8</v>
      </c>
      <c r="E3">
        <v>103</v>
      </c>
      <c r="F3">
        <v>49</v>
      </c>
      <c r="G3" s="1">
        <v>0.48</v>
      </c>
      <c r="I3" t="s">
        <v>14</v>
      </c>
      <c r="J3">
        <v>12</v>
      </c>
    </row>
    <row r="4" spans="1:10" x14ac:dyDescent="0.35">
      <c r="A4" t="s">
        <v>6</v>
      </c>
      <c r="B4" t="s">
        <v>20</v>
      </c>
      <c r="C4">
        <f t="shared" si="0"/>
        <v>107</v>
      </c>
      <c r="D4" t="s">
        <v>9</v>
      </c>
      <c r="E4">
        <v>91</v>
      </c>
      <c r="F4">
        <v>31</v>
      </c>
      <c r="G4" s="1">
        <v>0.34</v>
      </c>
      <c r="I4" t="s">
        <v>16</v>
      </c>
      <c r="J4">
        <v>211</v>
      </c>
    </row>
    <row r="5" spans="1:10" x14ac:dyDescent="0.35">
      <c r="A5" t="s">
        <v>6</v>
      </c>
      <c r="B5" t="s">
        <v>20</v>
      </c>
      <c r="C5">
        <f t="shared" si="0"/>
        <v>387</v>
      </c>
      <c r="D5" t="s">
        <v>10</v>
      </c>
      <c r="E5">
        <v>27</v>
      </c>
      <c r="F5">
        <v>8</v>
      </c>
      <c r="G5" s="1">
        <v>0.3</v>
      </c>
      <c r="I5" t="s">
        <v>7</v>
      </c>
      <c r="J5">
        <v>322</v>
      </c>
    </row>
    <row r="6" spans="1:10" x14ac:dyDescent="0.35">
      <c r="A6" t="s">
        <v>6</v>
      </c>
      <c r="B6" t="s">
        <v>20</v>
      </c>
      <c r="C6">
        <f t="shared" si="0"/>
        <v>288</v>
      </c>
      <c r="D6" t="s">
        <v>11</v>
      </c>
      <c r="E6">
        <v>25</v>
      </c>
      <c r="F6">
        <v>6</v>
      </c>
      <c r="G6" s="1">
        <v>0.24</v>
      </c>
      <c r="I6" t="s">
        <v>8</v>
      </c>
      <c r="J6">
        <v>160</v>
      </c>
    </row>
    <row r="7" spans="1:10" x14ac:dyDescent="0.35">
      <c r="A7" t="s">
        <v>6</v>
      </c>
      <c r="B7" t="s">
        <v>20</v>
      </c>
      <c r="C7">
        <f t="shared" si="0"/>
        <v>519</v>
      </c>
      <c r="D7" t="s">
        <v>12</v>
      </c>
      <c r="E7">
        <v>23</v>
      </c>
      <c r="F7">
        <v>2</v>
      </c>
      <c r="G7" s="1">
        <v>0.09</v>
      </c>
      <c r="I7" t="s">
        <v>10</v>
      </c>
      <c r="J7">
        <v>387</v>
      </c>
    </row>
    <row r="8" spans="1:10" x14ac:dyDescent="0.35">
      <c r="A8" t="s">
        <v>6</v>
      </c>
      <c r="B8" t="s">
        <v>20</v>
      </c>
      <c r="C8">
        <f t="shared" si="0"/>
        <v>741</v>
      </c>
      <c r="D8" t="s">
        <v>476</v>
      </c>
      <c r="E8">
        <v>11</v>
      </c>
      <c r="F8">
        <v>5</v>
      </c>
      <c r="G8" s="1">
        <v>0.45</v>
      </c>
      <c r="I8" t="s">
        <v>9</v>
      </c>
      <c r="J8">
        <v>107</v>
      </c>
    </row>
    <row r="9" spans="1:10" x14ac:dyDescent="0.35">
      <c r="A9" t="s">
        <v>6</v>
      </c>
      <c r="B9" t="s">
        <v>20</v>
      </c>
      <c r="C9">
        <f t="shared" si="0"/>
        <v>279</v>
      </c>
      <c r="D9" t="s">
        <v>13</v>
      </c>
      <c r="E9">
        <v>11</v>
      </c>
      <c r="F9">
        <v>2</v>
      </c>
      <c r="G9" s="1">
        <v>0.18</v>
      </c>
      <c r="I9" t="s">
        <v>18</v>
      </c>
      <c r="J9">
        <v>34</v>
      </c>
    </row>
    <row r="10" spans="1:10" x14ac:dyDescent="0.35">
      <c r="A10" t="s">
        <v>6</v>
      </c>
      <c r="B10" t="s">
        <v>20</v>
      </c>
      <c r="C10">
        <f t="shared" si="0"/>
        <v>12</v>
      </c>
      <c r="D10" t="s">
        <v>14</v>
      </c>
      <c r="E10">
        <v>11</v>
      </c>
      <c r="F10">
        <v>0</v>
      </c>
      <c r="G10" s="1">
        <v>0</v>
      </c>
      <c r="I10" t="s">
        <v>106</v>
      </c>
      <c r="J10">
        <v>313</v>
      </c>
    </row>
    <row r="11" spans="1:10" x14ac:dyDescent="0.35">
      <c r="A11" t="s">
        <v>6</v>
      </c>
      <c r="B11" t="s">
        <v>20</v>
      </c>
      <c r="C11">
        <f t="shared" si="0"/>
        <v>143</v>
      </c>
      <c r="D11" t="s">
        <v>15</v>
      </c>
      <c r="E11">
        <v>10</v>
      </c>
      <c r="F11">
        <v>2</v>
      </c>
      <c r="G11" s="1">
        <v>0.2</v>
      </c>
      <c r="I11" t="s">
        <v>11</v>
      </c>
      <c r="J11">
        <v>288</v>
      </c>
    </row>
    <row r="12" spans="1:10" x14ac:dyDescent="0.35">
      <c r="A12" t="s">
        <v>6</v>
      </c>
      <c r="B12" t="s">
        <v>20</v>
      </c>
      <c r="C12">
        <f t="shared" si="0"/>
        <v>211</v>
      </c>
      <c r="D12" t="s">
        <v>16</v>
      </c>
      <c r="E12">
        <v>9</v>
      </c>
      <c r="F12">
        <v>2</v>
      </c>
      <c r="G12" s="1">
        <v>0.22</v>
      </c>
      <c r="I12" t="s">
        <v>476</v>
      </c>
      <c r="J12">
        <v>741</v>
      </c>
    </row>
    <row r="13" spans="1:10" x14ac:dyDescent="0.35">
      <c r="A13" t="s">
        <v>6</v>
      </c>
      <c r="B13" t="s">
        <v>20</v>
      </c>
      <c r="C13">
        <f t="shared" si="0"/>
        <v>392</v>
      </c>
      <c r="D13" t="s">
        <v>17</v>
      </c>
      <c r="E13">
        <v>4</v>
      </c>
      <c r="F13">
        <v>2</v>
      </c>
      <c r="G13" s="1">
        <v>0.5</v>
      </c>
      <c r="I13" t="s">
        <v>13</v>
      </c>
      <c r="J13">
        <v>279</v>
      </c>
    </row>
    <row r="14" spans="1:10" x14ac:dyDescent="0.35">
      <c r="A14" s="2" t="s">
        <v>6</v>
      </c>
      <c r="B14" t="s">
        <v>20</v>
      </c>
      <c r="C14">
        <f t="shared" si="0"/>
        <v>34</v>
      </c>
      <c r="D14" t="s">
        <v>18</v>
      </c>
      <c r="E14">
        <v>4</v>
      </c>
      <c r="F14">
        <v>0</v>
      </c>
      <c r="G14" s="1">
        <v>0</v>
      </c>
      <c r="I14" t="s">
        <v>12</v>
      </c>
      <c r="J14">
        <v>519</v>
      </c>
    </row>
    <row r="15" spans="1:10" x14ac:dyDescent="0.35">
      <c r="A15" s="2" t="s">
        <v>6</v>
      </c>
      <c r="B15" t="s">
        <v>20</v>
      </c>
      <c r="C15" t="e">
        <f t="shared" si="0"/>
        <v>#N/A</v>
      </c>
      <c r="D15" t="s">
        <v>19</v>
      </c>
      <c r="E15">
        <v>3</v>
      </c>
      <c r="F15">
        <v>0</v>
      </c>
      <c r="G15" s="1">
        <v>0</v>
      </c>
      <c r="I15" t="s">
        <v>477</v>
      </c>
      <c r="J15">
        <v>3094</v>
      </c>
    </row>
    <row r="16" spans="1:10" x14ac:dyDescent="0.35">
      <c r="A16" s="2" t="s">
        <v>6</v>
      </c>
      <c r="B16" t="s">
        <v>34</v>
      </c>
      <c r="C16" s="2">
        <f t="shared" ref="C16:C28" si="1">VLOOKUP(D16,s5_bulls,2,FALSE)</f>
        <v>769</v>
      </c>
      <c r="D16" t="s">
        <v>21</v>
      </c>
      <c r="E16">
        <v>112</v>
      </c>
      <c r="F16">
        <v>56</v>
      </c>
      <c r="G16" s="1">
        <v>0.5</v>
      </c>
      <c r="I16" t="s">
        <v>17</v>
      </c>
      <c r="J16">
        <v>392</v>
      </c>
    </row>
    <row r="17" spans="1:10" x14ac:dyDescent="0.35">
      <c r="A17" s="2" t="s">
        <v>6</v>
      </c>
      <c r="B17" t="s">
        <v>34</v>
      </c>
      <c r="C17" s="2">
        <f t="shared" si="1"/>
        <v>157</v>
      </c>
      <c r="D17" t="s">
        <v>22</v>
      </c>
      <c r="E17">
        <v>105</v>
      </c>
      <c r="F17">
        <v>49</v>
      </c>
      <c r="G17" s="1">
        <v>0.47</v>
      </c>
      <c r="I17" t="s">
        <v>131</v>
      </c>
      <c r="J17">
        <v>765</v>
      </c>
    </row>
    <row r="18" spans="1:10" x14ac:dyDescent="0.35">
      <c r="A18" s="2" t="s">
        <v>6</v>
      </c>
      <c r="B18" t="s">
        <v>34</v>
      </c>
      <c r="C18" s="2">
        <f t="shared" si="1"/>
        <v>61</v>
      </c>
      <c r="D18" t="s">
        <v>23</v>
      </c>
      <c r="E18">
        <v>62</v>
      </c>
      <c r="F18">
        <v>30</v>
      </c>
      <c r="G18" s="1">
        <v>0.48</v>
      </c>
    </row>
    <row r="19" spans="1:10" x14ac:dyDescent="0.35">
      <c r="A19" s="2" t="s">
        <v>6</v>
      </c>
      <c r="B19" t="s">
        <v>34</v>
      </c>
      <c r="C19" s="2" t="e">
        <f t="shared" si="1"/>
        <v>#N/A</v>
      </c>
      <c r="D19" t="s">
        <v>24</v>
      </c>
      <c r="E19">
        <v>40</v>
      </c>
      <c r="F19">
        <v>13</v>
      </c>
      <c r="G19" s="1">
        <v>0.33</v>
      </c>
      <c r="I19" t="s">
        <v>26</v>
      </c>
      <c r="J19">
        <v>326</v>
      </c>
    </row>
    <row r="20" spans="1:10" x14ac:dyDescent="0.35">
      <c r="A20" s="2" t="s">
        <v>6</v>
      </c>
      <c r="B20" t="s">
        <v>34</v>
      </c>
      <c r="C20" s="2">
        <f t="shared" si="1"/>
        <v>141</v>
      </c>
      <c r="D20" t="s">
        <v>25</v>
      </c>
      <c r="E20">
        <v>27</v>
      </c>
      <c r="F20">
        <v>12</v>
      </c>
      <c r="G20" s="1">
        <v>0.44</v>
      </c>
      <c r="I20" t="s">
        <v>33</v>
      </c>
      <c r="J20">
        <v>389</v>
      </c>
    </row>
    <row r="21" spans="1:10" x14ac:dyDescent="0.35">
      <c r="A21" s="2" t="s">
        <v>6</v>
      </c>
      <c r="B21" t="s">
        <v>34</v>
      </c>
      <c r="C21" s="2">
        <f t="shared" si="1"/>
        <v>326</v>
      </c>
      <c r="D21" t="s">
        <v>26</v>
      </c>
      <c r="E21">
        <v>23</v>
      </c>
      <c r="F21">
        <v>11</v>
      </c>
      <c r="G21" s="1">
        <v>0.48</v>
      </c>
      <c r="I21" t="s">
        <v>21</v>
      </c>
      <c r="J21">
        <v>769</v>
      </c>
    </row>
    <row r="22" spans="1:10" x14ac:dyDescent="0.35">
      <c r="A22" s="2" t="s">
        <v>6</v>
      </c>
      <c r="B22" t="s">
        <v>34</v>
      </c>
      <c r="C22" s="2">
        <f t="shared" si="1"/>
        <v>218</v>
      </c>
      <c r="D22" t="s">
        <v>27</v>
      </c>
      <c r="E22">
        <v>20</v>
      </c>
      <c r="F22">
        <v>6</v>
      </c>
      <c r="G22" s="1">
        <v>0.3</v>
      </c>
      <c r="I22" t="s">
        <v>22</v>
      </c>
      <c r="J22">
        <v>157</v>
      </c>
    </row>
    <row r="23" spans="1:10" x14ac:dyDescent="0.35">
      <c r="A23" s="2" t="s">
        <v>6</v>
      </c>
      <c r="B23" t="s">
        <v>34</v>
      </c>
      <c r="C23" s="2">
        <f t="shared" si="1"/>
        <v>46</v>
      </c>
      <c r="D23" t="s">
        <v>28</v>
      </c>
      <c r="E23">
        <v>17</v>
      </c>
      <c r="F23">
        <v>6</v>
      </c>
      <c r="G23" s="1">
        <v>0.35</v>
      </c>
      <c r="I23" t="s">
        <v>23</v>
      </c>
      <c r="J23">
        <v>61</v>
      </c>
    </row>
    <row r="24" spans="1:10" x14ac:dyDescent="0.35">
      <c r="A24" s="2" t="s">
        <v>6</v>
      </c>
      <c r="B24" t="s">
        <v>34</v>
      </c>
      <c r="C24" s="2">
        <f t="shared" si="1"/>
        <v>167</v>
      </c>
      <c r="D24" t="s">
        <v>29</v>
      </c>
      <c r="E24">
        <v>16</v>
      </c>
      <c r="F24">
        <v>4</v>
      </c>
      <c r="G24" s="1">
        <v>0.25</v>
      </c>
      <c r="I24" t="s">
        <v>479</v>
      </c>
      <c r="J24">
        <v>202</v>
      </c>
    </row>
    <row r="25" spans="1:10" x14ac:dyDescent="0.35">
      <c r="A25" s="2" t="s">
        <v>6</v>
      </c>
      <c r="B25" t="s">
        <v>34</v>
      </c>
      <c r="C25" s="2" t="e">
        <f t="shared" si="1"/>
        <v>#N/A</v>
      </c>
      <c r="D25" t="s">
        <v>30</v>
      </c>
      <c r="E25">
        <v>9</v>
      </c>
      <c r="F25">
        <v>0</v>
      </c>
      <c r="G25" s="1">
        <v>0</v>
      </c>
      <c r="I25" t="s">
        <v>25</v>
      </c>
      <c r="J25">
        <v>141</v>
      </c>
    </row>
    <row r="26" spans="1:10" x14ac:dyDescent="0.35">
      <c r="A26" s="2" t="s">
        <v>6</v>
      </c>
      <c r="B26" t="s">
        <v>34</v>
      </c>
      <c r="C26" s="2" t="e">
        <f t="shared" si="1"/>
        <v>#N/A</v>
      </c>
      <c r="D26" t="s">
        <v>31</v>
      </c>
      <c r="E26">
        <v>6</v>
      </c>
      <c r="F26">
        <v>0</v>
      </c>
      <c r="G26" s="1">
        <v>0</v>
      </c>
      <c r="I26" t="s">
        <v>480</v>
      </c>
      <c r="J26">
        <v>46</v>
      </c>
    </row>
    <row r="27" spans="1:10" x14ac:dyDescent="0.35">
      <c r="A27" s="2" t="s">
        <v>6</v>
      </c>
      <c r="B27" t="s">
        <v>34</v>
      </c>
      <c r="C27" s="2">
        <f t="shared" si="1"/>
        <v>3091</v>
      </c>
      <c r="D27" t="s">
        <v>32</v>
      </c>
      <c r="E27">
        <v>4</v>
      </c>
      <c r="F27">
        <v>0</v>
      </c>
      <c r="G27" s="1">
        <v>0</v>
      </c>
      <c r="I27" t="s">
        <v>32</v>
      </c>
      <c r="J27">
        <v>3091</v>
      </c>
    </row>
    <row r="28" spans="1:10" x14ac:dyDescent="0.35">
      <c r="A28" s="2" t="s">
        <v>6</v>
      </c>
      <c r="B28" t="s">
        <v>34</v>
      </c>
      <c r="C28" s="2">
        <f t="shared" si="1"/>
        <v>389</v>
      </c>
      <c r="D28" t="s">
        <v>33</v>
      </c>
      <c r="E28">
        <v>4</v>
      </c>
      <c r="F28">
        <v>0</v>
      </c>
      <c r="G28" s="1">
        <v>0</v>
      </c>
      <c r="I28" t="s">
        <v>29</v>
      </c>
      <c r="J28">
        <v>167</v>
      </c>
    </row>
    <row r="29" spans="1:10" x14ac:dyDescent="0.35">
      <c r="A29" s="2" t="s">
        <v>6</v>
      </c>
      <c r="B29" t="s">
        <v>50</v>
      </c>
      <c r="C29" s="2">
        <f t="shared" ref="C29:C46" si="2">VLOOKUP(D29,s5_delhi,2,FALSE)</f>
        <v>207</v>
      </c>
      <c r="D29" t="s">
        <v>35</v>
      </c>
      <c r="E29">
        <v>61</v>
      </c>
      <c r="F29">
        <v>24</v>
      </c>
      <c r="G29" s="1">
        <v>0.39</v>
      </c>
      <c r="I29" t="s">
        <v>27</v>
      </c>
      <c r="J29">
        <v>218</v>
      </c>
    </row>
    <row r="30" spans="1:10" x14ac:dyDescent="0.35">
      <c r="A30" s="2" t="s">
        <v>6</v>
      </c>
      <c r="B30" t="s">
        <v>50</v>
      </c>
      <c r="C30" s="2">
        <f t="shared" si="2"/>
        <v>73</v>
      </c>
      <c r="D30" t="s">
        <v>36</v>
      </c>
      <c r="E30">
        <v>51</v>
      </c>
      <c r="F30">
        <v>19</v>
      </c>
      <c r="G30" s="1">
        <v>0.37</v>
      </c>
      <c r="I30" t="s">
        <v>312</v>
      </c>
      <c r="J30">
        <v>3066</v>
      </c>
    </row>
    <row r="31" spans="1:10" x14ac:dyDescent="0.35">
      <c r="A31" s="2" t="s">
        <v>6</v>
      </c>
      <c r="B31" s="2" t="s">
        <v>50</v>
      </c>
      <c r="C31" s="2">
        <f t="shared" si="2"/>
        <v>784</v>
      </c>
      <c r="D31" t="s">
        <v>482</v>
      </c>
      <c r="E31">
        <v>46</v>
      </c>
      <c r="F31">
        <v>16</v>
      </c>
      <c r="G31" s="1">
        <v>0.35</v>
      </c>
    </row>
    <row r="32" spans="1:10" x14ac:dyDescent="0.35">
      <c r="A32" s="2" t="s">
        <v>6</v>
      </c>
      <c r="B32" s="2" t="s">
        <v>50</v>
      </c>
      <c r="C32" s="2">
        <f t="shared" si="2"/>
        <v>773</v>
      </c>
      <c r="D32" t="s">
        <v>38</v>
      </c>
      <c r="E32">
        <v>42</v>
      </c>
      <c r="F32">
        <v>22</v>
      </c>
      <c r="G32" s="1">
        <v>0.52</v>
      </c>
      <c r="I32" t="s">
        <v>41</v>
      </c>
      <c r="J32">
        <v>251</v>
      </c>
    </row>
    <row r="33" spans="1:10" x14ac:dyDescent="0.35">
      <c r="A33" s="2" t="s">
        <v>6</v>
      </c>
      <c r="B33" s="2" t="s">
        <v>50</v>
      </c>
      <c r="C33" s="2">
        <f t="shared" si="2"/>
        <v>164</v>
      </c>
      <c r="D33" t="s">
        <v>39</v>
      </c>
      <c r="E33">
        <v>39</v>
      </c>
      <c r="F33">
        <v>11</v>
      </c>
      <c r="G33" s="1">
        <v>0.28000000000000003</v>
      </c>
      <c r="I33" t="s">
        <v>481</v>
      </c>
      <c r="J33">
        <v>300</v>
      </c>
    </row>
    <row r="34" spans="1:10" x14ac:dyDescent="0.35">
      <c r="A34" s="2" t="s">
        <v>6</v>
      </c>
      <c r="B34" s="2" t="s">
        <v>50</v>
      </c>
      <c r="C34" s="2">
        <f t="shared" si="2"/>
        <v>170</v>
      </c>
      <c r="D34" t="s">
        <v>40</v>
      </c>
      <c r="E34">
        <v>38</v>
      </c>
      <c r="F34">
        <v>13</v>
      </c>
      <c r="G34" s="1">
        <v>0.34</v>
      </c>
      <c r="I34" t="s">
        <v>42</v>
      </c>
      <c r="J34">
        <v>261</v>
      </c>
    </row>
    <row r="35" spans="1:10" x14ac:dyDescent="0.35">
      <c r="A35" s="2" t="s">
        <v>6</v>
      </c>
      <c r="B35" s="2" t="s">
        <v>50</v>
      </c>
      <c r="C35" s="2">
        <f t="shared" si="2"/>
        <v>251</v>
      </c>
      <c r="D35" t="s">
        <v>41</v>
      </c>
      <c r="E35">
        <v>31</v>
      </c>
      <c r="F35">
        <v>8</v>
      </c>
      <c r="G35" s="1">
        <v>0.26</v>
      </c>
      <c r="I35" t="s">
        <v>47</v>
      </c>
      <c r="J35">
        <v>718</v>
      </c>
    </row>
    <row r="36" spans="1:10" x14ac:dyDescent="0.35">
      <c r="A36" s="2" t="s">
        <v>6</v>
      </c>
      <c r="B36" s="2" t="s">
        <v>50</v>
      </c>
      <c r="C36" s="2">
        <f t="shared" si="2"/>
        <v>736</v>
      </c>
      <c r="D36" t="s">
        <v>483</v>
      </c>
      <c r="E36">
        <v>24</v>
      </c>
      <c r="F36">
        <v>11</v>
      </c>
      <c r="G36" s="1">
        <v>0.46</v>
      </c>
      <c r="I36" t="s">
        <v>48</v>
      </c>
      <c r="J36">
        <v>576</v>
      </c>
    </row>
    <row r="37" spans="1:10" x14ac:dyDescent="0.35">
      <c r="A37" s="2" t="s">
        <v>6</v>
      </c>
      <c r="B37" s="2" t="s">
        <v>50</v>
      </c>
      <c r="C37" s="2">
        <f t="shared" si="2"/>
        <v>261</v>
      </c>
      <c r="D37" t="s">
        <v>42</v>
      </c>
      <c r="E37">
        <v>24</v>
      </c>
      <c r="F37">
        <v>9</v>
      </c>
      <c r="G37" s="1">
        <v>0.38</v>
      </c>
      <c r="I37" t="s">
        <v>38</v>
      </c>
      <c r="J37">
        <v>773</v>
      </c>
    </row>
    <row r="38" spans="1:10" x14ac:dyDescent="0.35">
      <c r="A38" s="2" t="s">
        <v>6</v>
      </c>
      <c r="B38" s="2" t="s">
        <v>50</v>
      </c>
      <c r="C38" s="2">
        <f t="shared" si="2"/>
        <v>3159</v>
      </c>
      <c r="D38" t="s">
        <v>43</v>
      </c>
      <c r="E38">
        <v>20</v>
      </c>
      <c r="F38">
        <v>6</v>
      </c>
      <c r="G38" s="1">
        <v>0.3</v>
      </c>
      <c r="I38" t="s">
        <v>35</v>
      </c>
      <c r="J38">
        <v>207</v>
      </c>
    </row>
    <row r="39" spans="1:10" x14ac:dyDescent="0.35">
      <c r="A39" s="2" t="s">
        <v>6</v>
      </c>
      <c r="B39" s="2" t="s">
        <v>50</v>
      </c>
      <c r="C39" s="2">
        <f t="shared" si="2"/>
        <v>661</v>
      </c>
      <c r="D39" t="s">
        <v>44</v>
      </c>
      <c r="E39">
        <v>15</v>
      </c>
      <c r="F39">
        <v>9</v>
      </c>
      <c r="G39" s="1">
        <v>0.6</v>
      </c>
      <c r="I39" t="s">
        <v>36</v>
      </c>
      <c r="J39">
        <v>73</v>
      </c>
    </row>
    <row r="40" spans="1:10" x14ac:dyDescent="0.35">
      <c r="A40" s="2" t="s">
        <v>6</v>
      </c>
      <c r="B40" s="2" t="s">
        <v>50</v>
      </c>
      <c r="C40" s="2">
        <f t="shared" si="2"/>
        <v>300</v>
      </c>
      <c r="D40" t="s">
        <v>481</v>
      </c>
      <c r="E40" s="3">
        <v>13</v>
      </c>
      <c r="F40" s="3">
        <v>5</v>
      </c>
      <c r="G40" s="1">
        <v>0.38</v>
      </c>
      <c r="I40" t="s">
        <v>482</v>
      </c>
      <c r="J40">
        <v>784</v>
      </c>
    </row>
    <row r="41" spans="1:10" x14ac:dyDescent="0.35">
      <c r="A41" s="2" t="s">
        <v>6</v>
      </c>
      <c r="B41" s="2" t="s">
        <v>50</v>
      </c>
      <c r="C41" s="2">
        <f t="shared" si="2"/>
        <v>792</v>
      </c>
      <c r="D41" t="s">
        <v>45</v>
      </c>
      <c r="E41">
        <v>12</v>
      </c>
      <c r="F41">
        <v>3</v>
      </c>
      <c r="G41" s="1">
        <v>0.25</v>
      </c>
      <c r="I41" t="s">
        <v>40</v>
      </c>
      <c r="J41">
        <v>170</v>
      </c>
    </row>
    <row r="42" spans="1:10" x14ac:dyDescent="0.35">
      <c r="A42" s="2" t="s">
        <v>6</v>
      </c>
      <c r="B42" s="2" t="s">
        <v>50</v>
      </c>
      <c r="C42" s="2">
        <f t="shared" si="2"/>
        <v>92</v>
      </c>
      <c r="D42" s="3" t="s">
        <v>46</v>
      </c>
      <c r="E42" s="3">
        <v>7</v>
      </c>
      <c r="F42" s="3">
        <v>3</v>
      </c>
      <c r="G42" s="1">
        <v>0.43</v>
      </c>
      <c r="I42" t="s">
        <v>483</v>
      </c>
      <c r="J42">
        <v>736</v>
      </c>
    </row>
    <row r="43" spans="1:10" x14ac:dyDescent="0.35">
      <c r="A43" s="2" t="s">
        <v>6</v>
      </c>
      <c r="B43" s="2" t="s">
        <v>50</v>
      </c>
      <c r="C43" s="2">
        <f t="shared" si="2"/>
        <v>718</v>
      </c>
      <c r="D43" t="s">
        <v>47</v>
      </c>
      <c r="E43">
        <v>5</v>
      </c>
      <c r="F43">
        <v>1</v>
      </c>
      <c r="G43" s="1">
        <v>0.2</v>
      </c>
      <c r="I43" t="s">
        <v>39</v>
      </c>
      <c r="J43">
        <v>164</v>
      </c>
    </row>
    <row r="44" spans="1:10" x14ac:dyDescent="0.35">
      <c r="A44" s="2" t="s">
        <v>6</v>
      </c>
      <c r="B44" s="2" t="s">
        <v>50</v>
      </c>
      <c r="C44" s="2">
        <f t="shared" si="2"/>
        <v>605</v>
      </c>
      <c r="D44" t="s">
        <v>484</v>
      </c>
      <c r="E44">
        <v>3</v>
      </c>
      <c r="F44">
        <v>0</v>
      </c>
      <c r="G44" s="1">
        <v>0</v>
      </c>
      <c r="I44" t="s">
        <v>43</v>
      </c>
      <c r="J44">
        <v>3159</v>
      </c>
    </row>
    <row r="45" spans="1:10" x14ac:dyDescent="0.35">
      <c r="A45" s="2" t="s">
        <v>6</v>
      </c>
      <c r="B45" s="2" t="s">
        <v>50</v>
      </c>
      <c r="C45" s="2">
        <f t="shared" si="2"/>
        <v>576</v>
      </c>
      <c r="D45" t="s">
        <v>48</v>
      </c>
      <c r="E45">
        <v>3</v>
      </c>
      <c r="F45">
        <v>0</v>
      </c>
      <c r="G45" s="1">
        <v>0</v>
      </c>
      <c r="I45" t="s">
        <v>44</v>
      </c>
      <c r="J45">
        <v>661</v>
      </c>
    </row>
    <row r="46" spans="1:10" x14ac:dyDescent="0.35">
      <c r="A46" s="2" t="s">
        <v>6</v>
      </c>
      <c r="B46" s="2" t="s">
        <v>50</v>
      </c>
      <c r="C46" s="2">
        <f t="shared" si="2"/>
        <v>97</v>
      </c>
      <c r="D46" t="s">
        <v>49</v>
      </c>
      <c r="E46">
        <v>2</v>
      </c>
      <c r="F46">
        <v>1</v>
      </c>
      <c r="G46" s="1">
        <v>0.5</v>
      </c>
      <c r="I46" t="s">
        <v>46</v>
      </c>
      <c r="J46">
        <v>92</v>
      </c>
    </row>
    <row r="47" spans="1:10" x14ac:dyDescent="0.35">
      <c r="A47" s="2" t="s">
        <v>6</v>
      </c>
      <c r="B47" t="s">
        <v>51</v>
      </c>
      <c r="C47" s="2">
        <f t="shared" ref="C47:C61" si="3">VLOOKUP(D47,s5_gujarat,2,FALSE)</f>
        <v>489</v>
      </c>
      <c r="D47" t="s">
        <v>52</v>
      </c>
      <c r="E47">
        <v>113</v>
      </c>
      <c r="F47">
        <v>65</v>
      </c>
      <c r="G47" s="1">
        <v>0.57999999999999996</v>
      </c>
      <c r="I47" t="s">
        <v>484</v>
      </c>
      <c r="J47">
        <v>605</v>
      </c>
    </row>
    <row r="48" spans="1:10" x14ac:dyDescent="0.35">
      <c r="A48" s="2" t="s">
        <v>6</v>
      </c>
      <c r="B48" t="s">
        <v>51</v>
      </c>
      <c r="C48" s="2">
        <f t="shared" si="3"/>
        <v>259</v>
      </c>
      <c r="D48" t="s">
        <v>53</v>
      </c>
      <c r="E48">
        <v>95</v>
      </c>
      <c r="F48">
        <v>54</v>
      </c>
      <c r="G48" s="1">
        <v>0.56999999999999995</v>
      </c>
      <c r="I48" t="s">
        <v>45</v>
      </c>
      <c r="J48">
        <v>792</v>
      </c>
    </row>
    <row r="49" spans="1:10" x14ac:dyDescent="0.35">
      <c r="A49" s="2" t="s">
        <v>6</v>
      </c>
      <c r="B49" t="s">
        <v>51</v>
      </c>
      <c r="C49" s="2">
        <f t="shared" si="3"/>
        <v>368</v>
      </c>
      <c r="D49" t="s">
        <v>54</v>
      </c>
      <c r="E49">
        <v>91</v>
      </c>
      <c r="F49">
        <v>56</v>
      </c>
      <c r="G49" s="1">
        <v>0.62</v>
      </c>
      <c r="I49" t="s">
        <v>485</v>
      </c>
      <c r="J49">
        <v>173</v>
      </c>
    </row>
    <row r="50" spans="1:10" x14ac:dyDescent="0.35">
      <c r="A50" s="2" t="s">
        <v>6</v>
      </c>
      <c r="B50" t="s">
        <v>51</v>
      </c>
      <c r="C50" s="2">
        <f t="shared" si="3"/>
        <v>357</v>
      </c>
      <c r="D50" t="s">
        <v>55</v>
      </c>
      <c r="E50">
        <v>87</v>
      </c>
      <c r="F50">
        <v>44</v>
      </c>
      <c r="G50" s="1">
        <v>0.51</v>
      </c>
      <c r="I50" t="s">
        <v>49</v>
      </c>
      <c r="J50">
        <v>97</v>
      </c>
    </row>
    <row r="51" spans="1:10" x14ac:dyDescent="0.35">
      <c r="A51" s="2" t="s">
        <v>6</v>
      </c>
      <c r="B51" t="s">
        <v>51</v>
      </c>
      <c r="C51" s="2">
        <f t="shared" si="3"/>
        <v>757</v>
      </c>
      <c r="D51" t="s">
        <v>56</v>
      </c>
      <c r="E51">
        <v>18</v>
      </c>
      <c r="F51">
        <v>13</v>
      </c>
      <c r="G51" s="1">
        <v>0.72</v>
      </c>
    </row>
    <row r="52" spans="1:10" x14ac:dyDescent="0.35">
      <c r="A52" s="2" t="s">
        <v>6</v>
      </c>
      <c r="B52" t="s">
        <v>51</v>
      </c>
      <c r="C52" s="2">
        <f t="shared" si="3"/>
        <v>3023</v>
      </c>
      <c r="D52" t="s">
        <v>57</v>
      </c>
      <c r="E52">
        <v>17</v>
      </c>
      <c r="F52">
        <v>3</v>
      </c>
      <c r="G52" s="1">
        <v>0.18</v>
      </c>
      <c r="I52" t="s">
        <v>56</v>
      </c>
      <c r="J52">
        <v>757</v>
      </c>
    </row>
    <row r="53" spans="1:10" x14ac:dyDescent="0.35">
      <c r="A53" s="2" t="s">
        <v>6</v>
      </c>
      <c r="B53" t="s">
        <v>51</v>
      </c>
      <c r="C53" s="2">
        <f t="shared" si="3"/>
        <v>163</v>
      </c>
      <c r="D53" t="s">
        <v>58</v>
      </c>
      <c r="E53">
        <v>13</v>
      </c>
      <c r="F53">
        <v>5</v>
      </c>
      <c r="G53" s="1">
        <v>0.38</v>
      </c>
      <c r="I53" t="s">
        <v>59</v>
      </c>
      <c r="J53">
        <v>111</v>
      </c>
    </row>
    <row r="54" spans="1:10" x14ac:dyDescent="0.35">
      <c r="A54" s="2" t="s">
        <v>6</v>
      </c>
      <c r="B54" t="s">
        <v>51</v>
      </c>
      <c r="C54" s="2">
        <f t="shared" si="3"/>
        <v>111</v>
      </c>
      <c r="D54" t="s">
        <v>59</v>
      </c>
      <c r="E54">
        <v>7</v>
      </c>
      <c r="F54">
        <v>2</v>
      </c>
      <c r="G54" s="1">
        <v>0.28999999999999998</v>
      </c>
      <c r="I54" t="s">
        <v>52</v>
      </c>
      <c r="J54">
        <v>489</v>
      </c>
    </row>
    <row r="55" spans="1:10" x14ac:dyDescent="0.35">
      <c r="A55" s="2" t="s">
        <v>6</v>
      </c>
      <c r="B55" t="s">
        <v>51</v>
      </c>
      <c r="C55" s="2">
        <f t="shared" si="3"/>
        <v>36</v>
      </c>
      <c r="D55" t="s">
        <v>60</v>
      </c>
      <c r="E55">
        <v>4</v>
      </c>
      <c r="F55">
        <v>0</v>
      </c>
      <c r="G55" s="1">
        <v>0</v>
      </c>
      <c r="I55" t="s">
        <v>58</v>
      </c>
      <c r="J55">
        <v>163</v>
      </c>
    </row>
    <row r="56" spans="1:10" x14ac:dyDescent="0.35">
      <c r="A56" s="2" t="s">
        <v>6</v>
      </c>
      <c r="B56" t="s">
        <v>51</v>
      </c>
      <c r="C56" s="2">
        <f t="shared" si="3"/>
        <v>70</v>
      </c>
      <c r="D56" t="s">
        <v>61</v>
      </c>
      <c r="E56">
        <v>3</v>
      </c>
      <c r="F56">
        <v>1</v>
      </c>
      <c r="G56" s="1">
        <v>0.33</v>
      </c>
      <c r="I56" t="s">
        <v>54</v>
      </c>
      <c r="J56">
        <v>368</v>
      </c>
    </row>
    <row r="57" spans="1:10" x14ac:dyDescent="0.35">
      <c r="A57" s="2" t="s">
        <v>6</v>
      </c>
      <c r="B57" t="s">
        <v>51</v>
      </c>
      <c r="C57" s="2" t="e">
        <f t="shared" si="3"/>
        <v>#N/A</v>
      </c>
      <c r="D57" t="s">
        <v>62</v>
      </c>
      <c r="E57">
        <v>3</v>
      </c>
      <c r="F57">
        <v>0</v>
      </c>
      <c r="G57" s="1">
        <v>0</v>
      </c>
      <c r="I57" t="s">
        <v>53</v>
      </c>
      <c r="J57">
        <v>259</v>
      </c>
    </row>
    <row r="58" spans="1:10" x14ac:dyDescent="0.35">
      <c r="A58" s="2" t="s">
        <v>6</v>
      </c>
      <c r="B58" t="s">
        <v>51</v>
      </c>
      <c r="C58" s="2">
        <f t="shared" si="3"/>
        <v>204</v>
      </c>
      <c r="D58" t="s">
        <v>63</v>
      </c>
      <c r="E58">
        <v>2</v>
      </c>
      <c r="F58">
        <v>1</v>
      </c>
      <c r="G58" s="1">
        <v>0.5</v>
      </c>
      <c r="I58" t="s">
        <v>60</v>
      </c>
      <c r="J58">
        <v>36</v>
      </c>
    </row>
    <row r="59" spans="1:10" x14ac:dyDescent="0.35">
      <c r="A59" s="2" t="s">
        <v>6</v>
      </c>
      <c r="B59" t="s">
        <v>51</v>
      </c>
      <c r="C59" s="2" t="e">
        <f t="shared" si="3"/>
        <v>#N/A</v>
      </c>
      <c r="D59" t="s">
        <v>64</v>
      </c>
      <c r="E59">
        <v>1</v>
      </c>
      <c r="F59">
        <v>0</v>
      </c>
      <c r="G59" s="1">
        <v>0</v>
      </c>
      <c r="I59" t="s">
        <v>55</v>
      </c>
      <c r="J59">
        <v>357</v>
      </c>
    </row>
    <row r="60" spans="1:10" x14ac:dyDescent="0.35">
      <c r="A60" s="2" t="s">
        <v>6</v>
      </c>
      <c r="B60" t="s">
        <v>51</v>
      </c>
      <c r="C60" s="2">
        <f t="shared" si="3"/>
        <v>318</v>
      </c>
      <c r="D60" t="s">
        <v>65</v>
      </c>
      <c r="E60">
        <v>1</v>
      </c>
      <c r="F60">
        <v>1</v>
      </c>
      <c r="G60" s="1">
        <v>1</v>
      </c>
      <c r="I60" t="s">
        <v>57</v>
      </c>
      <c r="J60">
        <v>3023</v>
      </c>
    </row>
    <row r="61" spans="1:10" x14ac:dyDescent="0.35">
      <c r="A61" s="2" t="s">
        <v>6</v>
      </c>
      <c r="B61" t="s">
        <v>51</v>
      </c>
      <c r="C61" s="2" t="e">
        <f t="shared" si="3"/>
        <v>#N/A</v>
      </c>
      <c r="D61" t="s">
        <v>66</v>
      </c>
      <c r="E61">
        <v>1</v>
      </c>
      <c r="F61">
        <v>0</v>
      </c>
      <c r="G61" s="1">
        <v>0</v>
      </c>
      <c r="I61" t="s">
        <v>63</v>
      </c>
      <c r="J61">
        <v>204</v>
      </c>
    </row>
    <row r="62" spans="1:10" x14ac:dyDescent="0.35">
      <c r="A62" s="2" t="s">
        <v>6</v>
      </c>
      <c r="B62" t="s">
        <v>83</v>
      </c>
      <c r="C62" s="2">
        <f t="shared" ref="C62:C79" si="4">VLOOKUP(D62,s5_harayana,2,FALSE)</f>
        <v>146</v>
      </c>
      <c r="D62" t="s">
        <v>67</v>
      </c>
      <c r="E62">
        <v>133</v>
      </c>
      <c r="F62">
        <v>74</v>
      </c>
      <c r="G62" s="1">
        <v>0.56000000000000005</v>
      </c>
      <c r="I62" t="s">
        <v>65</v>
      </c>
      <c r="J62">
        <v>318</v>
      </c>
    </row>
    <row r="63" spans="1:10" x14ac:dyDescent="0.35">
      <c r="A63" s="2" t="s">
        <v>6</v>
      </c>
      <c r="B63" s="2" t="s">
        <v>83</v>
      </c>
      <c r="C63" s="2">
        <f t="shared" si="4"/>
        <v>158</v>
      </c>
      <c r="D63" t="s">
        <v>68</v>
      </c>
      <c r="E63">
        <v>79</v>
      </c>
      <c r="F63">
        <v>28</v>
      </c>
      <c r="G63" s="1">
        <v>0.35</v>
      </c>
      <c r="I63" t="s">
        <v>61</v>
      </c>
      <c r="J63">
        <v>70</v>
      </c>
    </row>
    <row r="64" spans="1:10" x14ac:dyDescent="0.35">
      <c r="A64" s="2" t="s">
        <v>6</v>
      </c>
      <c r="B64" s="2" t="s">
        <v>83</v>
      </c>
      <c r="C64" s="2">
        <f t="shared" si="4"/>
        <v>71</v>
      </c>
      <c r="D64" t="s">
        <v>69</v>
      </c>
      <c r="E64">
        <v>74</v>
      </c>
      <c r="F64">
        <v>35</v>
      </c>
      <c r="G64" s="1">
        <v>0.47</v>
      </c>
    </row>
    <row r="65" spans="1:10" x14ac:dyDescent="0.35">
      <c r="A65" s="2" t="s">
        <v>6</v>
      </c>
      <c r="B65" s="2" t="s">
        <v>83</v>
      </c>
      <c r="C65" s="2">
        <f t="shared" si="4"/>
        <v>734</v>
      </c>
      <c r="D65" t="s">
        <v>70</v>
      </c>
      <c r="E65">
        <v>52</v>
      </c>
      <c r="F65">
        <v>24</v>
      </c>
      <c r="G65" s="1">
        <v>0.46</v>
      </c>
      <c r="I65" t="s">
        <v>72</v>
      </c>
      <c r="J65">
        <v>124</v>
      </c>
    </row>
    <row r="66" spans="1:10" x14ac:dyDescent="0.35">
      <c r="A66" s="2" t="s">
        <v>6</v>
      </c>
      <c r="B66" t="s">
        <v>83</v>
      </c>
      <c r="C66" s="2">
        <f t="shared" si="4"/>
        <v>637</v>
      </c>
      <c r="D66" t="s">
        <v>71</v>
      </c>
      <c r="E66">
        <v>40</v>
      </c>
      <c r="F66">
        <v>12</v>
      </c>
      <c r="G66" s="1">
        <v>0.3</v>
      </c>
      <c r="I66" t="s">
        <v>67</v>
      </c>
      <c r="J66">
        <v>146</v>
      </c>
    </row>
    <row r="67" spans="1:10" x14ac:dyDescent="0.35">
      <c r="A67" s="2" t="s">
        <v>6</v>
      </c>
      <c r="B67" s="2" t="s">
        <v>83</v>
      </c>
      <c r="C67" s="2">
        <f t="shared" si="4"/>
        <v>124</v>
      </c>
      <c r="D67" t="s">
        <v>72</v>
      </c>
      <c r="E67">
        <v>28</v>
      </c>
      <c r="F67">
        <v>11</v>
      </c>
      <c r="G67" s="1">
        <v>0.39</v>
      </c>
      <c r="I67" t="s">
        <v>74</v>
      </c>
      <c r="J67">
        <v>155</v>
      </c>
    </row>
    <row r="68" spans="1:10" x14ac:dyDescent="0.35">
      <c r="A68" s="2" t="s">
        <v>6</v>
      </c>
      <c r="B68" s="2" t="s">
        <v>83</v>
      </c>
      <c r="C68" s="2">
        <f t="shared" si="4"/>
        <v>150</v>
      </c>
      <c r="D68" t="s">
        <v>73</v>
      </c>
      <c r="E68">
        <v>15</v>
      </c>
      <c r="F68">
        <v>2</v>
      </c>
      <c r="G68" s="1">
        <v>0.13</v>
      </c>
      <c r="I68" t="s">
        <v>76</v>
      </c>
      <c r="J68">
        <v>174</v>
      </c>
    </row>
    <row r="69" spans="1:10" x14ac:dyDescent="0.35">
      <c r="A69" s="2" t="s">
        <v>6</v>
      </c>
      <c r="B69" s="2" t="s">
        <v>83</v>
      </c>
      <c r="C69" s="2">
        <f t="shared" si="4"/>
        <v>732</v>
      </c>
      <c r="D69" t="s">
        <v>23</v>
      </c>
      <c r="E69">
        <v>12</v>
      </c>
      <c r="F69">
        <v>6</v>
      </c>
      <c r="G69" s="1">
        <v>0.5</v>
      </c>
      <c r="I69" t="s">
        <v>7</v>
      </c>
      <c r="J69">
        <v>119</v>
      </c>
    </row>
    <row r="70" spans="1:10" x14ac:dyDescent="0.35">
      <c r="A70" s="2" t="s">
        <v>6</v>
      </c>
      <c r="B70" t="s">
        <v>83</v>
      </c>
      <c r="C70" s="2">
        <f t="shared" si="4"/>
        <v>119</v>
      </c>
      <c r="D70" t="s">
        <v>7</v>
      </c>
      <c r="E70">
        <v>10</v>
      </c>
      <c r="F70">
        <v>4</v>
      </c>
      <c r="G70" s="1">
        <v>0.4</v>
      </c>
      <c r="I70" t="s">
        <v>337</v>
      </c>
      <c r="J70">
        <v>366</v>
      </c>
    </row>
    <row r="71" spans="1:10" x14ac:dyDescent="0.35">
      <c r="A71" s="2" t="s">
        <v>6</v>
      </c>
      <c r="B71" s="2" t="s">
        <v>83</v>
      </c>
      <c r="C71" s="2">
        <f t="shared" si="4"/>
        <v>155</v>
      </c>
      <c r="D71" t="s">
        <v>74</v>
      </c>
      <c r="E71">
        <v>9</v>
      </c>
      <c r="F71">
        <v>1</v>
      </c>
      <c r="G71" s="1">
        <v>0.11</v>
      </c>
      <c r="I71" t="s">
        <v>69</v>
      </c>
      <c r="J71">
        <v>71</v>
      </c>
    </row>
    <row r="72" spans="1:10" x14ac:dyDescent="0.35">
      <c r="A72" s="2" t="s">
        <v>6</v>
      </c>
      <c r="B72" s="2" t="s">
        <v>83</v>
      </c>
      <c r="C72" s="2">
        <f t="shared" si="4"/>
        <v>53</v>
      </c>
      <c r="D72" t="s">
        <v>75</v>
      </c>
      <c r="E72">
        <v>9</v>
      </c>
      <c r="F72">
        <v>3</v>
      </c>
      <c r="G72" s="1">
        <v>0.33</v>
      </c>
      <c r="I72" t="s">
        <v>70</v>
      </c>
      <c r="J72">
        <v>734</v>
      </c>
    </row>
    <row r="73" spans="1:10" x14ac:dyDescent="0.35">
      <c r="A73" s="2" t="s">
        <v>6</v>
      </c>
      <c r="B73" s="2" t="s">
        <v>83</v>
      </c>
      <c r="C73" s="2">
        <f t="shared" si="4"/>
        <v>174</v>
      </c>
      <c r="D73" t="s">
        <v>76</v>
      </c>
      <c r="E73">
        <v>8</v>
      </c>
      <c r="F73">
        <v>2</v>
      </c>
      <c r="G73" s="1">
        <v>0.25</v>
      </c>
      <c r="I73" t="s">
        <v>68</v>
      </c>
      <c r="J73">
        <v>158</v>
      </c>
    </row>
    <row r="74" spans="1:10" x14ac:dyDescent="0.35">
      <c r="A74" s="2" t="s">
        <v>6</v>
      </c>
      <c r="B74" t="s">
        <v>83</v>
      </c>
      <c r="C74" s="2">
        <f t="shared" si="4"/>
        <v>726</v>
      </c>
      <c r="D74" t="s">
        <v>77</v>
      </c>
      <c r="E74">
        <v>8</v>
      </c>
      <c r="F74">
        <v>2</v>
      </c>
      <c r="G74" s="1">
        <v>0.25</v>
      </c>
      <c r="I74" t="s">
        <v>71</v>
      </c>
      <c r="J74">
        <v>637</v>
      </c>
    </row>
    <row r="75" spans="1:10" x14ac:dyDescent="0.35">
      <c r="A75" s="2" t="s">
        <v>6</v>
      </c>
      <c r="B75" s="2" t="s">
        <v>83</v>
      </c>
      <c r="C75" s="2">
        <f t="shared" si="4"/>
        <v>195</v>
      </c>
      <c r="D75" t="s">
        <v>78</v>
      </c>
      <c r="E75">
        <v>7</v>
      </c>
      <c r="F75">
        <v>3</v>
      </c>
      <c r="G75" s="1">
        <v>0.43</v>
      </c>
      <c r="I75" t="s">
        <v>78</v>
      </c>
      <c r="J75">
        <v>195</v>
      </c>
    </row>
    <row r="76" spans="1:10" x14ac:dyDescent="0.35">
      <c r="A76" s="2" t="s">
        <v>6</v>
      </c>
      <c r="B76" s="2" t="s">
        <v>83</v>
      </c>
      <c r="C76" s="2">
        <f t="shared" si="4"/>
        <v>275</v>
      </c>
      <c r="D76" t="s">
        <v>79</v>
      </c>
      <c r="E76">
        <v>6</v>
      </c>
      <c r="F76">
        <v>3</v>
      </c>
      <c r="G76" s="1">
        <v>0.5</v>
      </c>
      <c r="I76" t="s">
        <v>23</v>
      </c>
      <c r="J76">
        <v>732</v>
      </c>
    </row>
    <row r="77" spans="1:10" x14ac:dyDescent="0.35">
      <c r="A77" s="2" t="s">
        <v>6</v>
      </c>
      <c r="B77" s="2" t="s">
        <v>83</v>
      </c>
      <c r="C77" s="2">
        <f t="shared" si="4"/>
        <v>366</v>
      </c>
      <c r="D77" t="s">
        <v>337</v>
      </c>
      <c r="E77">
        <v>2</v>
      </c>
      <c r="F77">
        <v>0</v>
      </c>
      <c r="G77" s="1">
        <v>0</v>
      </c>
      <c r="I77" t="s">
        <v>79</v>
      </c>
      <c r="J77">
        <v>275</v>
      </c>
    </row>
    <row r="78" spans="1:10" x14ac:dyDescent="0.35">
      <c r="A78" s="2" t="s">
        <v>6</v>
      </c>
      <c r="B78" t="s">
        <v>83</v>
      </c>
      <c r="C78" s="2">
        <f t="shared" si="4"/>
        <v>3045</v>
      </c>
      <c r="D78" t="s">
        <v>81</v>
      </c>
      <c r="E78">
        <v>2</v>
      </c>
      <c r="F78">
        <v>1</v>
      </c>
      <c r="G78" s="1">
        <v>0.5</v>
      </c>
      <c r="I78" t="s">
        <v>81</v>
      </c>
      <c r="J78">
        <v>3045</v>
      </c>
    </row>
    <row r="79" spans="1:10" x14ac:dyDescent="0.35">
      <c r="A79" s="2" t="s">
        <v>6</v>
      </c>
      <c r="B79" s="2" t="s">
        <v>83</v>
      </c>
      <c r="C79" s="2" t="e">
        <f t="shared" si="4"/>
        <v>#N/A</v>
      </c>
      <c r="D79" t="s">
        <v>82</v>
      </c>
      <c r="E79">
        <v>2</v>
      </c>
      <c r="F79">
        <v>0</v>
      </c>
      <c r="G79" s="1">
        <v>0</v>
      </c>
      <c r="I79" t="s">
        <v>75</v>
      </c>
      <c r="J79">
        <v>53</v>
      </c>
    </row>
    <row r="80" spans="1:10" x14ac:dyDescent="0.35">
      <c r="A80" s="2" t="s">
        <v>6</v>
      </c>
      <c r="B80" s="2" t="s">
        <v>96</v>
      </c>
      <c r="C80" s="2">
        <f t="shared" ref="C80:C91" si="5">VLOOKUP(D80,s5_jaipur,2,FALSE)</f>
        <v>109</v>
      </c>
      <c r="D80" t="s">
        <v>84</v>
      </c>
      <c r="E80">
        <v>93</v>
      </c>
      <c r="F80">
        <v>30</v>
      </c>
      <c r="G80" s="1">
        <v>0.32</v>
      </c>
      <c r="I80" t="s">
        <v>73</v>
      </c>
      <c r="J80">
        <v>150</v>
      </c>
    </row>
    <row r="81" spans="1:10" x14ac:dyDescent="0.35">
      <c r="A81" s="2" t="s">
        <v>6</v>
      </c>
      <c r="B81" s="2" t="s">
        <v>96</v>
      </c>
      <c r="C81" s="2">
        <f t="shared" si="5"/>
        <v>69</v>
      </c>
      <c r="D81" t="s">
        <v>85</v>
      </c>
      <c r="E81">
        <v>87</v>
      </c>
      <c r="F81">
        <v>46</v>
      </c>
      <c r="G81" s="1">
        <v>0.53</v>
      </c>
      <c r="I81" t="s">
        <v>77</v>
      </c>
      <c r="J81">
        <v>726</v>
      </c>
    </row>
    <row r="82" spans="1:10" x14ac:dyDescent="0.35">
      <c r="A82" s="2" t="s">
        <v>6</v>
      </c>
      <c r="B82" s="2" t="s">
        <v>96</v>
      </c>
      <c r="C82" s="2">
        <f t="shared" si="5"/>
        <v>611</v>
      </c>
      <c r="D82" t="s">
        <v>487</v>
      </c>
      <c r="E82">
        <v>63</v>
      </c>
      <c r="F82">
        <v>24</v>
      </c>
      <c r="G82" s="1">
        <v>0.38</v>
      </c>
      <c r="I82" t="s">
        <v>223</v>
      </c>
      <c r="J82">
        <v>266</v>
      </c>
    </row>
    <row r="83" spans="1:10" x14ac:dyDescent="0.35">
      <c r="A83" s="2" t="s">
        <v>6</v>
      </c>
      <c r="B83" s="2" t="s">
        <v>96</v>
      </c>
      <c r="C83" s="2">
        <f t="shared" si="5"/>
        <v>3065</v>
      </c>
      <c r="D83" t="s">
        <v>86</v>
      </c>
      <c r="E83">
        <v>51</v>
      </c>
      <c r="F83">
        <v>19</v>
      </c>
      <c r="G83" s="1">
        <v>0.37</v>
      </c>
    </row>
    <row r="84" spans="1:10" x14ac:dyDescent="0.35">
      <c r="A84" s="2" t="s">
        <v>6</v>
      </c>
      <c r="B84" s="2" t="s">
        <v>96</v>
      </c>
      <c r="C84" s="2">
        <f t="shared" si="5"/>
        <v>613</v>
      </c>
      <c r="D84" t="s">
        <v>87</v>
      </c>
      <c r="E84">
        <v>43</v>
      </c>
      <c r="F84">
        <v>16</v>
      </c>
      <c r="G84" s="1">
        <v>0.37</v>
      </c>
      <c r="I84" t="s">
        <v>486</v>
      </c>
      <c r="J84">
        <v>156</v>
      </c>
    </row>
    <row r="85" spans="1:10" x14ac:dyDescent="0.35">
      <c r="A85" s="2" t="s">
        <v>6</v>
      </c>
      <c r="B85" s="2" t="s">
        <v>96</v>
      </c>
      <c r="C85" s="2">
        <f t="shared" si="5"/>
        <v>3076</v>
      </c>
      <c r="D85" t="s">
        <v>88</v>
      </c>
      <c r="E85">
        <v>30</v>
      </c>
      <c r="F85">
        <v>17</v>
      </c>
      <c r="G85" s="1">
        <v>0.56999999999999995</v>
      </c>
      <c r="I85" t="s">
        <v>86</v>
      </c>
      <c r="J85">
        <v>3065</v>
      </c>
    </row>
    <row r="86" spans="1:10" x14ac:dyDescent="0.35">
      <c r="A86" s="2" t="s">
        <v>6</v>
      </c>
      <c r="B86" s="2" t="s">
        <v>96</v>
      </c>
      <c r="C86" s="2">
        <f t="shared" si="5"/>
        <v>233</v>
      </c>
      <c r="D86" t="s">
        <v>89</v>
      </c>
      <c r="E86">
        <v>18</v>
      </c>
      <c r="F86">
        <v>6</v>
      </c>
      <c r="G86" s="1">
        <v>0.33</v>
      </c>
      <c r="I86" t="s">
        <v>91</v>
      </c>
      <c r="J86">
        <v>242</v>
      </c>
    </row>
    <row r="87" spans="1:10" x14ac:dyDescent="0.35">
      <c r="A87" s="2" t="s">
        <v>6</v>
      </c>
      <c r="B87" s="2" t="s">
        <v>96</v>
      </c>
      <c r="C87" s="2">
        <f t="shared" si="5"/>
        <v>52</v>
      </c>
      <c r="D87" t="s">
        <v>90</v>
      </c>
      <c r="E87">
        <v>14</v>
      </c>
      <c r="F87">
        <v>5</v>
      </c>
      <c r="G87" s="1">
        <v>0.36</v>
      </c>
      <c r="I87" t="s">
        <v>90</v>
      </c>
      <c r="J87">
        <v>52</v>
      </c>
    </row>
    <row r="88" spans="1:10" x14ac:dyDescent="0.35">
      <c r="A88" s="2" t="s">
        <v>6</v>
      </c>
      <c r="B88" s="2" t="s">
        <v>96</v>
      </c>
      <c r="C88" s="2">
        <f t="shared" si="5"/>
        <v>242</v>
      </c>
      <c r="D88" t="s">
        <v>91</v>
      </c>
      <c r="E88">
        <v>12</v>
      </c>
      <c r="F88">
        <v>3</v>
      </c>
      <c r="G88" s="1">
        <v>0.25</v>
      </c>
      <c r="I88" t="s">
        <v>85</v>
      </c>
      <c r="J88">
        <v>69</v>
      </c>
    </row>
    <row r="89" spans="1:10" x14ac:dyDescent="0.35">
      <c r="A89" s="2" t="s">
        <v>6</v>
      </c>
      <c r="B89" s="2" t="s">
        <v>96</v>
      </c>
      <c r="C89" s="2" t="e">
        <f t="shared" si="5"/>
        <v>#N/A</v>
      </c>
      <c r="D89" t="s">
        <v>92</v>
      </c>
      <c r="E89">
        <v>12</v>
      </c>
      <c r="F89">
        <v>0</v>
      </c>
      <c r="G89" s="1">
        <v>0</v>
      </c>
      <c r="I89" t="s">
        <v>487</v>
      </c>
      <c r="J89">
        <v>611</v>
      </c>
    </row>
    <row r="90" spans="1:10" x14ac:dyDescent="0.35">
      <c r="A90" s="2" t="s">
        <v>6</v>
      </c>
      <c r="B90" s="2" t="s">
        <v>96</v>
      </c>
      <c r="C90" s="2" t="e">
        <f t="shared" si="5"/>
        <v>#N/A</v>
      </c>
      <c r="D90" t="s">
        <v>93</v>
      </c>
      <c r="E90">
        <v>4</v>
      </c>
      <c r="F90">
        <v>0</v>
      </c>
      <c r="G90" s="1">
        <v>0</v>
      </c>
      <c r="I90" t="s">
        <v>84</v>
      </c>
      <c r="J90">
        <v>109</v>
      </c>
    </row>
    <row r="91" spans="1:10" x14ac:dyDescent="0.35">
      <c r="A91" s="2" t="s">
        <v>6</v>
      </c>
      <c r="B91" s="2" t="s">
        <v>96</v>
      </c>
      <c r="C91" s="2">
        <f t="shared" si="5"/>
        <v>292</v>
      </c>
      <c r="D91" t="s">
        <v>94</v>
      </c>
      <c r="E91">
        <v>3</v>
      </c>
      <c r="F91">
        <v>1</v>
      </c>
      <c r="G91" s="1">
        <v>0.33</v>
      </c>
      <c r="I91" t="s">
        <v>221</v>
      </c>
      <c r="J91">
        <v>3056</v>
      </c>
    </row>
    <row r="92" spans="1:10" x14ac:dyDescent="0.35">
      <c r="A92" s="2" t="s">
        <v>6</v>
      </c>
      <c r="B92" s="2" t="s">
        <v>96</v>
      </c>
      <c r="C92">
        <v>738</v>
      </c>
      <c r="D92" t="s">
        <v>95</v>
      </c>
      <c r="E92">
        <v>2</v>
      </c>
      <c r="F92">
        <v>1</v>
      </c>
      <c r="G92" s="1">
        <v>0.5</v>
      </c>
      <c r="I92" t="s">
        <v>87</v>
      </c>
      <c r="J92">
        <v>613</v>
      </c>
    </row>
    <row r="93" spans="1:10" x14ac:dyDescent="0.35">
      <c r="A93" s="2" t="s">
        <v>6</v>
      </c>
      <c r="B93" t="s">
        <v>110</v>
      </c>
      <c r="C93" s="2">
        <f t="shared" ref="C93:C107" si="6">VLOOKUP(D93,s5_patna,2,FALSE)</f>
        <v>579</v>
      </c>
      <c r="D93" t="s">
        <v>97</v>
      </c>
      <c r="E93">
        <v>149</v>
      </c>
      <c r="F93">
        <v>69</v>
      </c>
      <c r="G93" s="1">
        <v>0.46</v>
      </c>
      <c r="I93" t="s">
        <v>88</v>
      </c>
      <c r="J93">
        <v>3076</v>
      </c>
    </row>
    <row r="94" spans="1:10" x14ac:dyDescent="0.35">
      <c r="A94" s="2" t="s">
        <v>6</v>
      </c>
      <c r="B94" t="s">
        <v>110</v>
      </c>
      <c r="C94" s="2">
        <f t="shared" si="6"/>
        <v>123</v>
      </c>
      <c r="D94" t="s">
        <v>98</v>
      </c>
      <c r="E94">
        <v>103</v>
      </c>
      <c r="F94">
        <v>38</v>
      </c>
      <c r="G94" s="1">
        <v>0.37</v>
      </c>
      <c r="I94" t="s">
        <v>89</v>
      </c>
      <c r="J94">
        <v>233</v>
      </c>
    </row>
    <row r="95" spans="1:10" x14ac:dyDescent="0.35">
      <c r="A95" s="2" t="s">
        <v>6</v>
      </c>
      <c r="B95" t="s">
        <v>110</v>
      </c>
      <c r="C95" s="2" t="e">
        <f t="shared" si="6"/>
        <v>#N/A</v>
      </c>
      <c r="D95" t="s">
        <v>99</v>
      </c>
      <c r="E95">
        <v>80</v>
      </c>
      <c r="F95">
        <v>34</v>
      </c>
      <c r="G95" s="1">
        <v>0.43</v>
      </c>
      <c r="I95" t="s">
        <v>488</v>
      </c>
      <c r="J95">
        <v>738</v>
      </c>
    </row>
    <row r="96" spans="1:10" x14ac:dyDescent="0.35">
      <c r="A96" s="2" t="s">
        <v>6</v>
      </c>
      <c r="B96" t="s">
        <v>110</v>
      </c>
      <c r="C96" s="2">
        <f t="shared" si="6"/>
        <v>390</v>
      </c>
      <c r="D96" t="s">
        <v>490</v>
      </c>
      <c r="E96">
        <v>64</v>
      </c>
      <c r="F96">
        <v>26</v>
      </c>
      <c r="G96" s="1">
        <v>0.41</v>
      </c>
      <c r="I96" t="s">
        <v>218</v>
      </c>
      <c r="J96">
        <v>264</v>
      </c>
    </row>
    <row r="97" spans="1:10" x14ac:dyDescent="0.35">
      <c r="A97" s="2" t="s">
        <v>6</v>
      </c>
      <c r="B97" t="s">
        <v>110</v>
      </c>
      <c r="C97" s="2">
        <f t="shared" si="6"/>
        <v>165</v>
      </c>
      <c r="D97" t="s">
        <v>101</v>
      </c>
      <c r="E97">
        <v>58</v>
      </c>
      <c r="F97">
        <v>23</v>
      </c>
      <c r="G97" s="1">
        <v>0.4</v>
      </c>
      <c r="I97" t="s">
        <v>94</v>
      </c>
      <c r="J97">
        <v>292</v>
      </c>
    </row>
    <row r="98" spans="1:10" x14ac:dyDescent="0.35">
      <c r="A98" s="2" t="s">
        <v>6</v>
      </c>
      <c r="B98" t="s">
        <v>110</v>
      </c>
      <c r="C98" s="2">
        <f t="shared" si="6"/>
        <v>728</v>
      </c>
      <c r="D98" t="s">
        <v>102</v>
      </c>
      <c r="E98">
        <v>35</v>
      </c>
      <c r="F98">
        <v>17</v>
      </c>
      <c r="G98" s="1">
        <v>0.49</v>
      </c>
    </row>
    <row r="99" spans="1:10" x14ac:dyDescent="0.35">
      <c r="A99" s="2" t="s">
        <v>6</v>
      </c>
      <c r="B99" t="s">
        <v>110</v>
      </c>
      <c r="C99" s="2">
        <f t="shared" si="6"/>
        <v>388</v>
      </c>
      <c r="D99" t="s">
        <v>103</v>
      </c>
      <c r="E99">
        <v>30</v>
      </c>
      <c r="F99">
        <v>10</v>
      </c>
      <c r="G99" s="1">
        <v>0.33</v>
      </c>
      <c r="I99" t="s">
        <v>105</v>
      </c>
      <c r="J99">
        <v>197</v>
      </c>
    </row>
    <row r="100" spans="1:10" x14ac:dyDescent="0.35">
      <c r="A100" s="2" t="s">
        <v>6</v>
      </c>
      <c r="B100" t="s">
        <v>110</v>
      </c>
      <c r="C100" s="2">
        <f t="shared" si="6"/>
        <v>790</v>
      </c>
      <c r="D100" t="s">
        <v>492</v>
      </c>
      <c r="E100">
        <v>20</v>
      </c>
      <c r="F100">
        <v>3</v>
      </c>
      <c r="G100" s="1">
        <v>0.15</v>
      </c>
      <c r="I100" t="s">
        <v>103</v>
      </c>
      <c r="J100">
        <v>388</v>
      </c>
    </row>
    <row r="101" spans="1:10" x14ac:dyDescent="0.35">
      <c r="A101" s="2" t="s">
        <v>6</v>
      </c>
      <c r="B101" t="s">
        <v>110</v>
      </c>
      <c r="C101" s="2">
        <f t="shared" si="6"/>
        <v>764</v>
      </c>
      <c r="D101" t="s">
        <v>10</v>
      </c>
      <c r="E101">
        <v>19</v>
      </c>
      <c r="F101">
        <v>9</v>
      </c>
      <c r="G101" s="1">
        <v>0.47</v>
      </c>
      <c r="I101" t="s">
        <v>97</v>
      </c>
      <c r="J101">
        <v>579</v>
      </c>
    </row>
    <row r="102" spans="1:10" x14ac:dyDescent="0.35">
      <c r="A102" s="2" t="s">
        <v>6</v>
      </c>
      <c r="B102" t="s">
        <v>110</v>
      </c>
      <c r="C102" s="2">
        <f t="shared" si="6"/>
        <v>121</v>
      </c>
      <c r="D102" t="s">
        <v>491</v>
      </c>
      <c r="E102">
        <v>8</v>
      </c>
      <c r="F102">
        <v>3</v>
      </c>
      <c r="G102" s="1">
        <v>0.38</v>
      </c>
      <c r="I102" t="s">
        <v>489</v>
      </c>
      <c r="J102">
        <v>3081</v>
      </c>
    </row>
    <row r="103" spans="1:10" x14ac:dyDescent="0.35">
      <c r="A103" s="2" t="s">
        <v>6</v>
      </c>
      <c r="B103" t="s">
        <v>110</v>
      </c>
      <c r="C103" s="2">
        <f t="shared" si="6"/>
        <v>197</v>
      </c>
      <c r="D103" t="s">
        <v>105</v>
      </c>
      <c r="E103">
        <v>7</v>
      </c>
      <c r="F103">
        <v>0</v>
      </c>
      <c r="G103" s="1">
        <v>0</v>
      </c>
      <c r="I103" t="s">
        <v>10</v>
      </c>
      <c r="J103">
        <v>764</v>
      </c>
    </row>
    <row r="104" spans="1:10" x14ac:dyDescent="0.35">
      <c r="A104" s="2" t="s">
        <v>6</v>
      </c>
      <c r="B104" t="s">
        <v>110</v>
      </c>
      <c r="C104" s="2" t="e">
        <f t="shared" si="6"/>
        <v>#N/A</v>
      </c>
      <c r="D104" t="s">
        <v>106</v>
      </c>
      <c r="E104">
        <v>4</v>
      </c>
      <c r="F104">
        <v>0</v>
      </c>
      <c r="G104" s="1">
        <v>0</v>
      </c>
      <c r="I104" t="s">
        <v>98</v>
      </c>
      <c r="J104">
        <v>123</v>
      </c>
    </row>
    <row r="105" spans="1:10" x14ac:dyDescent="0.35">
      <c r="A105" s="2" t="s">
        <v>6</v>
      </c>
      <c r="B105" t="s">
        <v>110</v>
      </c>
      <c r="C105" s="2">
        <f t="shared" si="6"/>
        <v>580</v>
      </c>
      <c r="D105" t="s">
        <v>107</v>
      </c>
      <c r="E105">
        <v>1</v>
      </c>
      <c r="F105">
        <v>1</v>
      </c>
      <c r="G105" s="1">
        <v>1</v>
      </c>
      <c r="I105" t="s">
        <v>490</v>
      </c>
      <c r="J105">
        <v>390</v>
      </c>
    </row>
    <row r="106" spans="1:10" x14ac:dyDescent="0.35">
      <c r="A106" s="2" t="s">
        <v>6</v>
      </c>
      <c r="B106" t="s">
        <v>110</v>
      </c>
      <c r="C106" s="2" t="e">
        <f t="shared" si="6"/>
        <v>#N/A</v>
      </c>
      <c r="D106" t="s">
        <v>108</v>
      </c>
      <c r="E106">
        <v>1</v>
      </c>
      <c r="F106">
        <v>0</v>
      </c>
      <c r="G106" s="1">
        <v>0</v>
      </c>
      <c r="I106" t="s">
        <v>101</v>
      </c>
      <c r="J106">
        <v>165</v>
      </c>
    </row>
    <row r="107" spans="1:10" x14ac:dyDescent="0.35">
      <c r="A107" s="2" t="s">
        <v>6</v>
      </c>
      <c r="B107" t="s">
        <v>110</v>
      </c>
      <c r="C107" s="2" t="e">
        <f t="shared" si="6"/>
        <v>#N/A</v>
      </c>
      <c r="D107" t="s">
        <v>109</v>
      </c>
      <c r="E107">
        <v>1</v>
      </c>
      <c r="F107">
        <v>0</v>
      </c>
      <c r="G107" s="1">
        <v>0</v>
      </c>
      <c r="I107" t="s">
        <v>102</v>
      </c>
      <c r="J107">
        <v>728</v>
      </c>
    </row>
    <row r="108" spans="1:10" x14ac:dyDescent="0.35">
      <c r="A108" s="2" t="s">
        <v>6</v>
      </c>
      <c r="B108" t="s">
        <v>111</v>
      </c>
      <c r="C108" s="2">
        <f t="shared" ref="C108:C119" si="7">VLOOKUP(D108,s5_puneri,2,FALSE)</f>
        <v>161</v>
      </c>
      <c r="D108" t="s">
        <v>112</v>
      </c>
      <c r="E108">
        <v>105</v>
      </c>
      <c r="F108">
        <v>60</v>
      </c>
      <c r="G108" s="1">
        <v>0.56999999999999995</v>
      </c>
      <c r="I108" t="s">
        <v>491</v>
      </c>
      <c r="J108">
        <v>121</v>
      </c>
    </row>
    <row r="109" spans="1:10" x14ac:dyDescent="0.35">
      <c r="A109" s="2" t="s">
        <v>6</v>
      </c>
      <c r="B109" t="s">
        <v>111</v>
      </c>
      <c r="C109" s="2">
        <f t="shared" si="7"/>
        <v>142</v>
      </c>
      <c r="D109" t="s">
        <v>113</v>
      </c>
      <c r="E109">
        <v>101</v>
      </c>
      <c r="F109">
        <v>50</v>
      </c>
      <c r="G109" s="1">
        <v>0.5</v>
      </c>
      <c r="I109" t="s">
        <v>492</v>
      </c>
      <c r="J109">
        <v>790</v>
      </c>
    </row>
    <row r="110" spans="1:10" x14ac:dyDescent="0.35">
      <c r="A110" s="2" t="s">
        <v>6</v>
      </c>
      <c r="B110" t="s">
        <v>111</v>
      </c>
      <c r="C110" s="2">
        <f t="shared" si="7"/>
        <v>240</v>
      </c>
      <c r="D110" t="s">
        <v>114</v>
      </c>
      <c r="E110">
        <v>64</v>
      </c>
      <c r="F110">
        <v>29</v>
      </c>
      <c r="G110" s="1">
        <v>0.45</v>
      </c>
      <c r="I110" t="s">
        <v>107</v>
      </c>
      <c r="J110">
        <v>580</v>
      </c>
    </row>
    <row r="111" spans="1:10" x14ac:dyDescent="0.35">
      <c r="A111" s="2" t="s">
        <v>6</v>
      </c>
      <c r="B111" t="s">
        <v>111</v>
      </c>
      <c r="C111" s="2">
        <f t="shared" si="7"/>
        <v>42</v>
      </c>
      <c r="D111" t="s">
        <v>115</v>
      </c>
      <c r="E111">
        <v>58</v>
      </c>
      <c r="F111">
        <v>24</v>
      </c>
      <c r="G111" s="1">
        <v>0.41</v>
      </c>
    </row>
    <row r="112" spans="1:10" x14ac:dyDescent="0.35">
      <c r="A112" s="2" t="s">
        <v>6</v>
      </c>
      <c r="B112" t="s">
        <v>111</v>
      </c>
      <c r="C112" s="2">
        <f t="shared" si="7"/>
        <v>3082</v>
      </c>
      <c r="D112" t="s">
        <v>116</v>
      </c>
      <c r="E112">
        <v>49</v>
      </c>
      <c r="F112">
        <v>29</v>
      </c>
      <c r="G112" s="1">
        <v>0.59</v>
      </c>
      <c r="I112" t="s">
        <v>118</v>
      </c>
      <c r="J112">
        <v>41</v>
      </c>
    </row>
    <row r="113" spans="1:10" x14ac:dyDescent="0.35">
      <c r="A113" s="2" t="s">
        <v>6</v>
      </c>
      <c r="B113" t="s">
        <v>111</v>
      </c>
      <c r="C113" s="2">
        <f t="shared" si="7"/>
        <v>536</v>
      </c>
      <c r="D113" t="s">
        <v>117</v>
      </c>
      <c r="E113">
        <v>45</v>
      </c>
      <c r="F113">
        <v>18</v>
      </c>
      <c r="G113" s="1">
        <v>0.4</v>
      </c>
      <c r="I113" t="s">
        <v>121</v>
      </c>
      <c r="J113">
        <v>85</v>
      </c>
    </row>
    <row r="114" spans="1:10" x14ac:dyDescent="0.35">
      <c r="A114" s="2" t="s">
        <v>6</v>
      </c>
      <c r="B114" t="s">
        <v>111</v>
      </c>
      <c r="C114" s="2">
        <f t="shared" si="7"/>
        <v>41</v>
      </c>
      <c r="D114" t="s">
        <v>118</v>
      </c>
      <c r="E114">
        <v>33</v>
      </c>
      <c r="F114">
        <v>13</v>
      </c>
      <c r="G114" s="1">
        <v>0.39</v>
      </c>
      <c r="I114" t="s">
        <v>113</v>
      </c>
      <c r="J114">
        <v>142</v>
      </c>
    </row>
    <row r="115" spans="1:10" x14ac:dyDescent="0.35">
      <c r="A115" s="2" t="s">
        <v>6</v>
      </c>
      <c r="B115" t="s">
        <v>111</v>
      </c>
      <c r="C115" s="2">
        <f t="shared" si="7"/>
        <v>3084</v>
      </c>
      <c r="D115" t="s">
        <v>119</v>
      </c>
      <c r="E115">
        <v>32</v>
      </c>
      <c r="F115">
        <v>18</v>
      </c>
      <c r="G115" s="1">
        <v>0.56000000000000005</v>
      </c>
      <c r="I115" t="s">
        <v>112</v>
      </c>
      <c r="J115">
        <v>161</v>
      </c>
    </row>
    <row r="116" spans="1:10" x14ac:dyDescent="0.35">
      <c r="A116" s="2" t="s">
        <v>6</v>
      </c>
      <c r="B116" t="s">
        <v>111</v>
      </c>
      <c r="C116" s="2">
        <f t="shared" si="7"/>
        <v>365</v>
      </c>
      <c r="D116" t="s">
        <v>120</v>
      </c>
      <c r="E116">
        <v>14</v>
      </c>
      <c r="F116">
        <v>10</v>
      </c>
      <c r="G116" s="1">
        <v>0.71</v>
      </c>
      <c r="I116" t="s">
        <v>116</v>
      </c>
      <c r="J116">
        <v>3082</v>
      </c>
    </row>
    <row r="117" spans="1:10" x14ac:dyDescent="0.35">
      <c r="A117" s="2" t="s">
        <v>6</v>
      </c>
      <c r="B117" t="s">
        <v>111</v>
      </c>
      <c r="C117" s="2">
        <f t="shared" si="7"/>
        <v>85</v>
      </c>
      <c r="D117" t="s">
        <v>121</v>
      </c>
      <c r="E117">
        <v>4</v>
      </c>
      <c r="F117">
        <v>1</v>
      </c>
      <c r="G117" s="1">
        <v>0.25</v>
      </c>
      <c r="I117" t="s">
        <v>114</v>
      </c>
      <c r="J117">
        <v>240</v>
      </c>
    </row>
    <row r="118" spans="1:10" x14ac:dyDescent="0.35">
      <c r="A118" s="2" t="s">
        <v>6</v>
      </c>
      <c r="B118" t="s">
        <v>111</v>
      </c>
      <c r="C118" s="2">
        <f t="shared" si="7"/>
        <v>217</v>
      </c>
      <c r="D118" t="s">
        <v>122</v>
      </c>
      <c r="E118">
        <v>3</v>
      </c>
      <c r="F118">
        <v>0</v>
      </c>
      <c r="G118" s="1">
        <v>0</v>
      </c>
      <c r="I118" t="s">
        <v>115</v>
      </c>
      <c r="J118">
        <v>42</v>
      </c>
    </row>
    <row r="119" spans="1:10" x14ac:dyDescent="0.35">
      <c r="A119" s="2" t="s">
        <v>6</v>
      </c>
      <c r="B119" t="s">
        <v>111</v>
      </c>
      <c r="C119" s="2">
        <f t="shared" si="7"/>
        <v>772</v>
      </c>
      <c r="D119" t="s">
        <v>123</v>
      </c>
      <c r="E119">
        <v>3</v>
      </c>
      <c r="F119">
        <v>2</v>
      </c>
      <c r="G119" s="1">
        <v>0.67</v>
      </c>
      <c r="I119" t="s">
        <v>119</v>
      </c>
      <c r="J119">
        <v>3084</v>
      </c>
    </row>
    <row r="120" spans="1:10" x14ac:dyDescent="0.35">
      <c r="A120" s="2" t="s">
        <v>6</v>
      </c>
      <c r="B120" t="s">
        <v>143</v>
      </c>
      <c r="C120" s="2">
        <f t="shared" ref="C120:C138" si="8">VLOOKUP(D120,s5_tamil,2,FALSE)</f>
        <v>212</v>
      </c>
      <c r="D120" t="s">
        <v>124</v>
      </c>
      <c r="E120">
        <v>116</v>
      </c>
      <c r="F120">
        <v>56</v>
      </c>
      <c r="G120" s="1">
        <v>0.48</v>
      </c>
      <c r="I120" t="s">
        <v>493</v>
      </c>
      <c r="J120">
        <v>771</v>
      </c>
    </row>
    <row r="121" spans="1:10" x14ac:dyDescent="0.35">
      <c r="A121" s="2" t="s">
        <v>6</v>
      </c>
      <c r="B121" t="s">
        <v>143</v>
      </c>
      <c r="C121" s="2">
        <f t="shared" si="8"/>
        <v>724</v>
      </c>
      <c r="D121" t="s">
        <v>125</v>
      </c>
      <c r="E121">
        <v>87</v>
      </c>
      <c r="F121">
        <v>39</v>
      </c>
      <c r="G121" s="1">
        <v>0.45</v>
      </c>
      <c r="I121" t="s">
        <v>120</v>
      </c>
      <c r="J121">
        <v>365</v>
      </c>
    </row>
    <row r="122" spans="1:10" x14ac:dyDescent="0.35">
      <c r="A122" s="2" t="s">
        <v>6</v>
      </c>
      <c r="B122" t="s">
        <v>143</v>
      </c>
      <c r="C122" s="2">
        <f t="shared" si="8"/>
        <v>191</v>
      </c>
      <c r="D122" t="s">
        <v>126</v>
      </c>
      <c r="E122">
        <v>68</v>
      </c>
      <c r="F122">
        <v>31</v>
      </c>
      <c r="G122" s="1">
        <v>0.46</v>
      </c>
      <c r="I122" t="s">
        <v>117</v>
      </c>
      <c r="J122">
        <v>536</v>
      </c>
    </row>
    <row r="123" spans="1:10" x14ac:dyDescent="0.35">
      <c r="A123" s="2" t="s">
        <v>6</v>
      </c>
      <c r="B123" t="s">
        <v>143</v>
      </c>
      <c r="C123" s="2">
        <f t="shared" si="8"/>
        <v>3085</v>
      </c>
      <c r="D123" t="s">
        <v>127</v>
      </c>
      <c r="E123">
        <v>43</v>
      </c>
      <c r="F123">
        <v>20</v>
      </c>
      <c r="G123" s="1">
        <v>0.47</v>
      </c>
      <c r="I123" t="s">
        <v>123</v>
      </c>
      <c r="J123">
        <v>772</v>
      </c>
    </row>
    <row r="124" spans="1:10" x14ac:dyDescent="0.35">
      <c r="A124" s="2" t="s">
        <v>6</v>
      </c>
      <c r="B124" t="s">
        <v>143</v>
      </c>
      <c r="C124" s="2" t="e">
        <f t="shared" si="8"/>
        <v>#N/A</v>
      </c>
      <c r="D124" t="s">
        <v>128</v>
      </c>
      <c r="E124">
        <v>39</v>
      </c>
      <c r="F124">
        <v>14</v>
      </c>
      <c r="G124" s="1">
        <v>0.36</v>
      </c>
      <c r="I124" t="s">
        <v>122</v>
      </c>
      <c r="J124">
        <v>217</v>
      </c>
    </row>
    <row r="125" spans="1:10" x14ac:dyDescent="0.35">
      <c r="A125" s="2" t="s">
        <v>6</v>
      </c>
      <c r="B125" t="s">
        <v>143</v>
      </c>
      <c r="C125" s="2">
        <f t="shared" si="8"/>
        <v>26</v>
      </c>
      <c r="D125" t="s">
        <v>129</v>
      </c>
      <c r="E125">
        <v>23</v>
      </c>
      <c r="F125">
        <v>9</v>
      </c>
      <c r="G125" s="1">
        <v>0.39</v>
      </c>
      <c r="I125" t="s">
        <v>494</v>
      </c>
      <c r="J125">
        <v>272</v>
      </c>
    </row>
    <row r="126" spans="1:10" x14ac:dyDescent="0.35">
      <c r="A126" s="2" t="s">
        <v>6</v>
      </c>
      <c r="B126" t="s">
        <v>143</v>
      </c>
      <c r="C126" s="2">
        <f t="shared" si="8"/>
        <v>185</v>
      </c>
      <c r="D126" t="s">
        <v>130</v>
      </c>
      <c r="E126">
        <v>18</v>
      </c>
      <c r="F126">
        <v>3</v>
      </c>
      <c r="G126" s="1">
        <v>0.17</v>
      </c>
    </row>
    <row r="127" spans="1:10" x14ac:dyDescent="0.35">
      <c r="A127" s="2" t="s">
        <v>6</v>
      </c>
      <c r="B127" t="s">
        <v>143</v>
      </c>
      <c r="C127" s="2">
        <f t="shared" si="8"/>
        <v>386</v>
      </c>
      <c r="D127" t="s">
        <v>131</v>
      </c>
      <c r="E127">
        <v>14</v>
      </c>
      <c r="F127">
        <v>3</v>
      </c>
      <c r="G127" s="1">
        <v>0.21</v>
      </c>
      <c r="I127" t="s">
        <v>129</v>
      </c>
      <c r="J127">
        <v>26</v>
      </c>
    </row>
    <row r="128" spans="1:10" x14ac:dyDescent="0.35">
      <c r="A128" s="2" t="s">
        <v>6</v>
      </c>
      <c r="B128" t="s">
        <v>143</v>
      </c>
      <c r="C128" s="2">
        <f t="shared" si="8"/>
        <v>768</v>
      </c>
      <c r="D128" t="s">
        <v>132</v>
      </c>
      <c r="E128">
        <v>12</v>
      </c>
      <c r="F128">
        <v>3</v>
      </c>
      <c r="G128" s="1">
        <v>0.25</v>
      </c>
      <c r="I128" t="s">
        <v>133</v>
      </c>
      <c r="J128">
        <v>219</v>
      </c>
    </row>
    <row r="129" spans="1:10" x14ac:dyDescent="0.35">
      <c r="A129" s="2" t="s">
        <v>6</v>
      </c>
      <c r="B129" t="s">
        <v>143</v>
      </c>
      <c r="C129" s="2">
        <f t="shared" si="8"/>
        <v>219</v>
      </c>
      <c r="D129" t="s">
        <v>133</v>
      </c>
      <c r="E129">
        <v>12</v>
      </c>
      <c r="F129">
        <v>1</v>
      </c>
      <c r="G129" s="1">
        <v>0.08</v>
      </c>
      <c r="I129" t="s">
        <v>124</v>
      </c>
      <c r="J129">
        <v>212</v>
      </c>
    </row>
    <row r="130" spans="1:10" x14ac:dyDescent="0.35">
      <c r="A130" s="2" t="s">
        <v>6</v>
      </c>
      <c r="B130" t="s">
        <v>143</v>
      </c>
      <c r="C130" s="2">
        <f t="shared" si="8"/>
        <v>360</v>
      </c>
      <c r="D130" t="s">
        <v>134</v>
      </c>
      <c r="E130">
        <v>11</v>
      </c>
      <c r="F130">
        <v>4</v>
      </c>
      <c r="G130" s="1">
        <v>0.36</v>
      </c>
      <c r="I130" t="s">
        <v>125</v>
      </c>
      <c r="J130">
        <v>724</v>
      </c>
    </row>
    <row r="131" spans="1:10" x14ac:dyDescent="0.35">
      <c r="A131" s="2" t="s">
        <v>6</v>
      </c>
      <c r="B131" t="s">
        <v>143</v>
      </c>
      <c r="C131" s="2">
        <f t="shared" si="8"/>
        <v>776</v>
      </c>
      <c r="D131" t="s">
        <v>135</v>
      </c>
      <c r="E131">
        <v>10</v>
      </c>
      <c r="F131">
        <v>3</v>
      </c>
      <c r="G131" s="1">
        <v>0.3</v>
      </c>
      <c r="I131" t="s">
        <v>126</v>
      </c>
      <c r="J131">
        <v>191</v>
      </c>
    </row>
    <row r="132" spans="1:10" x14ac:dyDescent="0.35">
      <c r="A132" s="2" t="s">
        <v>6</v>
      </c>
      <c r="B132" t="s">
        <v>143</v>
      </c>
      <c r="C132" s="2">
        <f t="shared" si="8"/>
        <v>696</v>
      </c>
      <c r="D132" t="s">
        <v>136</v>
      </c>
      <c r="E132">
        <v>5</v>
      </c>
      <c r="F132">
        <v>2</v>
      </c>
      <c r="G132" s="1">
        <v>0.4</v>
      </c>
      <c r="I132" t="s">
        <v>495</v>
      </c>
      <c r="J132">
        <v>268</v>
      </c>
    </row>
    <row r="133" spans="1:10" x14ac:dyDescent="0.35">
      <c r="A133" s="2" t="s">
        <v>6</v>
      </c>
      <c r="B133" t="s">
        <v>143</v>
      </c>
      <c r="C133" s="2">
        <f t="shared" si="8"/>
        <v>522</v>
      </c>
      <c r="D133" t="s">
        <v>137</v>
      </c>
      <c r="E133">
        <v>3</v>
      </c>
      <c r="F133">
        <v>0</v>
      </c>
      <c r="G133" s="1">
        <v>0</v>
      </c>
      <c r="I133" t="s">
        <v>127</v>
      </c>
      <c r="J133">
        <v>3085</v>
      </c>
    </row>
    <row r="134" spans="1:10" x14ac:dyDescent="0.35">
      <c r="A134" s="2" t="s">
        <v>6</v>
      </c>
      <c r="B134" t="s">
        <v>143</v>
      </c>
      <c r="C134" s="2" t="e">
        <f t="shared" si="8"/>
        <v>#N/A</v>
      </c>
      <c r="D134" t="s">
        <v>138</v>
      </c>
      <c r="E134">
        <v>3</v>
      </c>
      <c r="F134">
        <v>0</v>
      </c>
      <c r="G134" s="1">
        <v>0</v>
      </c>
      <c r="I134" t="s">
        <v>137</v>
      </c>
      <c r="J134">
        <v>522</v>
      </c>
    </row>
    <row r="135" spans="1:10" x14ac:dyDescent="0.35">
      <c r="A135" s="2" t="s">
        <v>6</v>
      </c>
      <c r="B135" t="s">
        <v>143</v>
      </c>
      <c r="C135" s="2" t="e">
        <f t="shared" si="8"/>
        <v>#N/A</v>
      </c>
      <c r="D135" t="s">
        <v>139</v>
      </c>
      <c r="E135">
        <v>2</v>
      </c>
      <c r="F135">
        <v>0</v>
      </c>
      <c r="G135" s="1">
        <v>0</v>
      </c>
      <c r="I135" t="s">
        <v>136</v>
      </c>
      <c r="J135">
        <v>696</v>
      </c>
    </row>
    <row r="136" spans="1:10" x14ac:dyDescent="0.35">
      <c r="A136" s="2" t="s">
        <v>6</v>
      </c>
      <c r="B136" t="s">
        <v>143</v>
      </c>
      <c r="C136" s="2" t="e">
        <f t="shared" si="8"/>
        <v>#N/A</v>
      </c>
      <c r="D136" t="s">
        <v>140</v>
      </c>
      <c r="E136">
        <v>1</v>
      </c>
      <c r="F136">
        <v>0</v>
      </c>
      <c r="G136" s="1">
        <v>0</v>
      </c>
      <c r="I136" t="s">
        <v>132</v>
      </c>
      <c r="J136">
        <v>768</v>
      </c>
    </row>
    <row r="137" spans="1:10" x14ac:dyDescent="0.35">
      <c r="A137" s="2" t="s">
        <v>6</v>
      </c>
      <c r="B137" t="s">
        <v>143</v>
      </c>
      <c r="C137" s="2" t="e">
        <f t="shared" si="8"/>
        <v>#N/A</v>
      </c>
      <c r="D137" t="s">
        <v>141</v>
      </c>
      <c r="E137">
        <v>1</v>
      </c>
      <c r="F137">
        <v>0</v>
      </c>
      <c r="G137" s="1">
        <v>0</v>
      </c>
      <c r="I137" t="s">
        <v>130</v>
      </c>
      <c r="J137">
        <v>185</v>
      </c>
    </row>
    <row r="138" spans="1:10" x14ac:dyDescent="0.35">
      <c r="A138" s="2" t="s">
        <v>6</v>
      </c>
      <c r="B138" t="s">
        <v>143</v>
      </c>
      <c r="C138" s="2">
        <f t="shared" si="8"/>
        <v>660</v>
      </c>
      <c r="D138" t="s">
        <v>142</v>
      </c>
      <c r="E138">
        <v>1</v>
      </c>
      <c r="F138">
        <v>0</v>
      </c>
      <c r="G138" s="1">
        <v>0</v>
      </c>
      <c r="I138" t="s">
        <v>134</v>
      </c>
      <c r="J138">
        <v>360</v>
      </c>
    </row>
    <row r="139" spans="1:10" x14ac:dyDescent="0.35">
      <c r="A139" s="2" t="s">
        <v>6</v>
      </c>
      <c r="B139" t="s">
        <v>156</v>
      </c>
      <c r="C139" s="2">
        <f t="shared" ref="C139:C152" si="9">VLOOKUP(D139,s5_telugu,2,FALSE)</f>
        <v>3083</v>
      </c>
      <c r="D139" t="s">
        <v>144</v>
      </c>
      <c r="E139">
        <v>133</v>
      </c>
      <c r="F139">
        <v>69</v>
      </c>
      <c r="G139" s="1">
        <v>0.52</v>
      </c>
      <c r="I139" t="s">
        <v>135</v>
      </c>
      <c r="J139">
        <v>776</v>
      </c>
    </row>
    <row r="140" spans="1:10" x14ac:dyDescent="0.35">
      <c r="A140" s="2" t="s">
        <v>6</v>
      </c>
      <c r="B140" t="s">
        <v>156</v>
      </c>
      <c r="C140" s="2">
        <f t="shared" si="9"/>
        <v>96</v>
      </c>
      <c r="D140" t="s">
        <v>145</v>
      </c>
      <c r="E140">
        <v>81</v>
      </c>
      <c r="F140">
        <v>24</v>
      </c>
      <c r="G140" s="1">
        <v>0.3</v>
      </c>
      <c r="I140" t="s">
        <v>142</v>
      </c>
      <c r="J140">
        <v>660</v>
      </c>
    </row>
    <row r="141" spans="1:10" x14ac:dyDescent="0.35">
      <c r="A141" s="2" t="s">
        <v>6</v>
      </c>
      <c r="B141" t="s">
        <v>156</v>
      </c>
      <c r="C141" s="2">
        <f t="shared" si="9"/>
        <v>3000</v>
      </c>
      <c r="D141" t="s">
        <v>146</v>
      </c>
      <c r="E141">
        <v>80</v>
      </c>
      <c r="F141">
        <v>33</v>
      </c>
      <c r="G141" s="1">
        <v>0.41</v>
      </c>
      <c r="I141" t="s">
        <v>131</v>
      </c>
      <c r="J141">
        <v>386</v>
      </c>
    </row>
    <row r="142" spans="1:10" x14ac:dyDescent="0.35">
      <c r="A142" s="2" t="s">
        <v>6</v>
      </c>
      <c r="B142" t="s">
        <v>156</v>
      </c>
      <c r="C142" s="2">
        <f t="shared" si="9"/>
        <v>482</v>
      </c>
      <c r="D142" t="s">
        <v>147</v>
      </c>
      <c r="E142">
        <v>50</v>
      </c>
      <c r="F142">
        <v>22</v>
      </c>
      <c r="G142" s="1">
        <v>0.44</v>
      </c>
      <c r="I142" t="s">
        <v>131</v>
      </c>
      <c r="J142">
        <v>311</v>
      </c>
    </row>
    <row r="143" spans="1:10" x14ac:dyDescent="0.35">
      <c r="A143" s="2" t="s">
        <v>6</v>
      </c>
      <c r="B143" t="s">
        <v>156</v>
      </c>
      <c r="C143" s="2">
        <f t="shared" si="9"/>
        <v>88</v>
      </c>
      <c r="D143" t="s">
        <v>148</v>
      </c>
      <c r="E143">
        <v>29</v>
      </c>
      <c r="F143">
        <v>15</v>
      </c>
      <c r="G143" s="1">
        <v>0.52</v>
      </c>
    </row>
    <row r="144" spans="1:10" x14ac:dyDescent="0.35">
      <c r="A144" s="2" t="s">
        <v>6</v>
      </c>
      <c r="B144" t="s">
        <v>156</v>
      </c>
      <c r="C144" s="2">
        <f t="shared" si="9"/>
        <v>81</v>
      </c>
      <c r="D144" t="s">
        <v>149</v>
      </c>
      <c r="E144">
        <v>29</v>
      </c>
      <c r="F144">
        <v>10</v>
      </c>
      <c r="G144" s="1">
        <v>0.34</v>
      </c>
      <c r="I144" t="s">
        <v>149</v>
      </c>
      <c r="J144">
        <v>81</v>
      </c>
    </row>
    <row r="145" spans="1:10" x14ac:dyDescent="0.35">
      <c r="A145" s="2" t="s">
        <v>6</v>
      </c>
      <c r="B145" t="s">
        <v>156</v>
      </c>
      <c r="C145" s="2">
        <f t="shared" si="9"/>
        <v>293</v>
      </c>
      <c r="D145" t="s">
        <v>150</v>
      </c>
      <c r="E145">
        <v>16</v>
      </c>
      <c r="F145">
        <v>5</v>
      </c>
      <c r="G145" s="1">
        <v>0.31</v>
      </c>
      <c r="I145" t="s">
        <v>150</v>
      </c>
      <c r="J145">
        <v>293</v>
      </c>
    </row>
    <row r="146" spans="1:10" x14ac:dyDescent="0.35">
      <c r="A146" s="2" t="s">
        <v>6</v>
      </c>
      <c r="B146" t="s">
        <v>156</v>
      </c>
      <c r="C146" s="2">
        <f t="shared" si="9"/>
        <v>215</v>
      </c>
      <c r="D146" t="s">
        <v>10</v>
      </c>
      <c r="E146">
        <v>14</v>
      </c>
      <c r="F146">
        <v>2</v>
      </c>
      <c r="G146" s="1">
        <v>0.14000000000000001</v>
      </c>
      <c r="I146" t="s">
        <v>144</v>
      </c>
      <c r="J146">
        <v>3083</v>
      </c>
    </row>
    <row r="147" spans="1:10" x14ac:dyDescent="0.35">
      <c r="A147" s="2" t="s">
        <v>6</v>
      </c>
      <c r="B147" t="s">
        <v>156</v>
      </c>
      <c r="C147" s="2">
        <f t="shared" si="9"/>
        <v>567</v>
      </c>
      <c r="D147" t="s">
        <v>151</v>
      </c>
      <c r="E147">
        <v>14</v>
      </c>
      <c r="F147">
        <v>5</v>
      </c>
      <c r="G147" s="1">
        <v>0.36</v>
      </c>
      <c r="I147" t="s">
        <v>151</v>
      </c>
      <c r="J147">
        <v>567</v>
      </c>
    </row>
    <row r="148" spans="1:10" x14ac:dyDescent="0.35">
      <c r="A148" s="2" t="s">
        <v>6</v>
      </c>
      <c r="B148" t="s">
        <v>156</v>
      </c>
      <c r="C148" s="2" t="e">
        <f t="shared" si="9"/>
        <v>#N/A</v>
      </c>
      <c r="D148" t="s">
        <v>70</v>
      </c>
      <c r="E148">
        <v>13</v>
      </c>
      <c r="F148">
        <v>4</v>
      </c>
      <c r="G148" s="1">
        <v>0.31</v>
      </c>
      <c r="I148" t="s">
        <v>146</v>
      </c>
      <c r="J148">
        <v>3000</v>
      </c>
    </row>
    <row r="149" spans="1:10" x14ac:dyDescent="0.35">
      <c r="A149" s="2" t="s">
        <v>6</v>
      </c>
      <c r="B149" t="s">
        <v>156</v>
      </c>
      <c r="C149" s="2">
        <f t="shared" si="9"/>
        <v>667</v>
      </c>
      <c r="D149" t="s">
        <v>152</v>
      </c>
      <c r="E149">
        <v>5</v>
      </c>
      <c r="F149">
        <v>2</v>
      </c>
      <c r="G149" s="1">
        <v>0.4</v>
      </c>
      <c r="I149" t="s">
        <v>496</v>
      </c>
      <c r="J149">
        <v>762</v>
      </c>
    </row>
    <row r="150" spans="1:10" x14ac:dyDescent="0.35">
      <c r="A150" s="2" t="s">
        <v>6</v>
      </c>
      <c r="B150" t="s">
        <v>156</v>
      </c>
      <c r="C150" s="2">
        <f t="shared" si="9"/>
        <v>3090</v>
      </c>
      <c r="D150" t="s">
        <v>153</v>
      </c>
      <c r="E150">
        <v>3</v>
      </c>
      <c r="F150">
        <v>2</v>
      </c>
      <c r="G150" s="1">
        <v>0.67</v>
      </c>
      <c r="I150" t="s">
        <v>147</v>
      </c>
      <c r="J150">
        <v>482</v>
      </c>
    </row>
    <row r="151" spans="1:10" x14ac:dyDescent="0.35">
      <c r="A151" s="2" t="s">
        <v>6</v>
      </c>
      <c r="B151" t="s">
        <v>156</v>
      </c>
      <c r="C151" s="2">
        <f t="shared" si="9"/>
        <v>172</v>
      </c>
      <c r="D151" t="s">
        <v>154</v>
      </c>
      <c r="E151">
        <v>1</v>
      </c>
      <c r="F151">
        <v>0</v>
      </c>
      <c r="G151" s="1">
        <v>0</v>
      </c>
      <c r="I151" t="s">
        <v>145</v>
      </c>
      <c r="J151">
        <v>96</v>
      </c>
    </row>
    <row r="152" spans="1:10" x14ac:dyDescent="0.35">
      <c r="A152" s="2" t="s">
        <v>6</v>
      </c>
      <c r="B152" t="s">
        <v>156</v>
      </c>
      <c r="C152" s="2" t="e">
        <f t="shared" si="9"/>
        <v>#N/A</v>
      </c>
      <c r="D152" t="s">
        <v>155</v>
      </c>
      <c r="E152">
        <v>1</v>
      </c>
      <c r="F152">
        <v>0</v>
      </c>
      <c r="G152" s="1">
        <v>0</v>
      </c>
      <c r="I152" t="s">
        <v>148</v>
      </c>
      <c r="J152">
        <v>88</v>
      </c>
    </row>
    <row r="153" spans="1:10" x14ac:dyDescent="0.35">
      <c r="A153" s="2" t="s">
        <v>6</v>
      </c>
      <c r="B153" t="s">
        <v>157</v>
      </c>
      <c r="C153" s="2">
        <f t="shared" ref="C153:C169" si="10">VLOOKUP(D153,s5_mumba,2,FALSE)</f>
        <v>3086</v>
      </c>
      <c r="D153" t="s">
        <v>158</v>
      </c>
      <c r="E153">
        <v>148</v>
      </c>
      <c r="F153">
        <v>60</v>
      </c>
      <c r="G153" s="1">
        <v>0.41</v>
      </c>
      <c r="I153" t="s">
        <v>152</v>
      </c>
      <c r="J153">
        <v>667</v>
      </c>
    </row>
    <row r="154" spans="1:10" x14ac:dyDescent="0.35">
      <c r="A154" s="2" t="s">
        <v>6</v>
      </c>
      <c r="B154" t="s">
        <v>157</v>
      </c>
      <c r="C154" s="2">
        <f t="shared" si="10"/>
        <v>252</v>
      </c>
      <c r="D154" t="s">
        <v>23</v>
      </c>
      <c r="E154">
        <v>73</v>
      </c>
      <c r="F154">
        <v>25</v>
      </c>
      <c r="G154" s="1">
        <v>0.34</v>
      </c>
      <c r="I154" t="s">
        <v>153</v>
      </c>
      <c r="J154">
        <v>3090</v>
      </c>
    </row>
    <row r="155" spans="1:10" x14ac:dyDescent="0.35">
      <c r="A155" s="2" t="s">
        <v>6</v>
      </c>
      <c r="B155" t="s">
        <v>157</v>
      </c>
      <c r="C155" s="2">
        <f t="shared" si="10"/>
        <v>29</v>
      </c>
      <c r="D155" t="s">
        <v>109</v>
      </c>
      <c r="E155">
        <v>58</v>
      </c>
      <c r="F155">
        <v>20</v>
      </c>
      <c r="G155" s="1">
        <v>0.34</v>
      </c>
      <c r="I155" t="s">
        <v>154</v>
      </c>
      <c r="J155">
        <v>172</v>
      </c>
    </row>
    <row r="156" spans="1:10" x14ac:dyDescent="0.35">
      <c r="A156" s="2" t="s">
        <v>6</v>
      </c>
      <c r="B156" t="s">
        <v>157</v>
      </c>
      <c r="C156" s="2">
        <f t="shared" si="10"/>
        <v>249</v>
      </c>
      <c r="D156" t="s">
        <v>159</v>
      </c>
      <c r="E156">
        <v>55</v>
      </c>
      <c r="F156">
        <v>17</v>
      </c>
      <c r="G156" s="1">
        <v>0.31</v>
      </c>
      <c r="I156" t="s">
        <v>497</v>
      </c>
      <c r="J156">
        <v>746</v>
      </c>
    </row>
    <row r="157" spans="1:10" x14ac:dyDescent="0.35">
      <c r="A157" s="2" t="s">
        <v>6</v>
      </c>
      <c r="B157" t="s">
        <v>157</v>
      </c>
      <c r="C157" s="2">
        <f t="shared" si="10"/>
        <v>194</v>
      </c>
      <c r="D157" t="s">
        <v>160</v>
      </c>
      <c r="E157">
        <v>26</v>
      </c>
      <c r="F157">
        <v>9</v>
      </c>
      <c r="G157" s="1">
        <v>0.35</v>
      </c>
      <c r="I157" t="s">
        <v>10</v>
      </c>
      <c r="J157">
        <v>215</v>
      </c>
    </row>
    <row r="158" spans="1:10" x14ac:dyDescent="0.35">
      <c r="A158" s="2" t="s">
        <v>6</v>
      </c>
      <c r="B158" t="s">
        <v>157</v>
      </c>
      <c r="C158" s="2">
        <f t="shared" si="10"/>
        <v>710</v>
      </c>
      <c r="D158" t="s">
        <v>161</v>
      </c>
      <c r="E158">
        <v>25</v>
      </c>
      <c r="F158">
        <v>11</v>
      </c>
      <c r="G158" s="1">
        <v>0.44</v>
      </c>
      <c r="I158" t="s">
        <v>498</v>
      </c>
      <c r="J158">
        <v>774</v>
      </c>
    </row>
    <row r="159" spans="1:10" x14ac:dyDescent="0.35">
      <c r="A159" s="2" t="s">
        <v>6</v>
      </c>
      <c r="B159" t="s">
        <v>157</v>
      </c>
      <c r="C159" s="2">
        <f t="shared" si="10"/>
        <v>106</v>
      </c>
      <c r="D159" t="s">
        <v>162</v>
      </c>
      <c r="E159">
        <v>21</v>
      </c>
      <c r="F159">
        <v>10</v>
      </c>
      <c r="G159" s="1">
        <v>0.48</v>
      </c>
    </row>
    <row r="160" spans="1:10" x14ac:dyDescent="0.35">
      <c r="A160" s="2" t="s">
        <v>6</v>
      </c>
      <c r="B160" t="s">
        <v>157</v>
      </c>
      <c r="C160" s="2">
        <f t="shared" si="10"/>
        <v>324</v>
      </c>
      <c r="D160" t="s">
        <v>163</v>
      </c>
      <c r="E160">
        <v>19</v>
      </c>
      <c r="F160">
        <v>4</v>
      </c>
      <c r="G160" s="1">
        <v>0.21</v>
      </c>
      <c r="I160" t="s">
        <v>109</v>
      </c>
      <c r="J160">
        <v>29</v>
      </c>
    </row>
    <row r="161" spans="1:10" x14ac:dyDescent="0.35">
      <c r="A161" s="2" t="s">
        <v>6</v>
      </c>
      <c r="B161" t="s">
        <v>157</v>
      </c>
      <c r="C161" s="2">
        <f t="shared" si="10"/>
        <v>58</v>
      </c>
      <c r="D161" t="s">
        <v>164</v>
      </c>
      <c r="E161">
        <v>15</v>
      </c>
      <c r="F161">
        <v>7</v>
      </c>
      <c r="G161" s="1">
        <v>0.47</v>
      </c>
      <c r="I161" t="s">
        <v>164</v>
      </c>
      <c r="J161">
        <v>58</v>
      </c>
    </row>
    <row r="162" spans="1:10" x14ac:dyDescent="0.35">
      <c r="A162" s="2" t="s">
        <v>6</v>
      </c>
      <c r="B162" t="s">
        <v>157</v>
      </c>
      <c r="C162" s="2">
        <f t="shared" si="10"/>
        <v>162</v>
      </c>
      <c r="D162" t="s">
        <v>165</v>
      </c>
      <c r="E162">
        <v>14</v>
      </c>
      <c r="F162">
        <v>6</v>
      </c>
      <c r="G162" s="1">
        <v>0.43</v>
      </c>
      <c r="I162" t="s">
        <v>162</v>
      </c>
      <c r="J162">
        <v>106</v>
      </c>
    </row>
    <row r="163" spans="1:10" x14ac:dyDescent="0.35">
      <c r="A163" s="2" t="s">
        <v>6</v>
      </c>
      <c r="B163" t="s">
        <v>157</v>
      </c>
      <c r="C163" s="2">
        <f t="shared" si="10"/>
        <v>694</v>
      </c>
      <c r="D163" t="s">
        <v>166</v>
      </c>
      <c r="E163">
        <v>12</v>
      </c>
      <c r="F163">
        <v>7</v>
      </c>
      <c r="G163" s="1">
        <v>0.57999999999999996</v>
      </c>
      <c r="I163" t="s">
        <v>158</v>
      </c>
      <c r="J163">
        <v>3086</v>
      </c>
    </row>
    <row r="164" spans="1:10" x14ac:dyDescent="0.35">
      <c r="A164" s="2" t="s">
        <v>6</v>
      </c>
      <c r="B164" t="s">
        <v>157</v>
      </c>
      <c r="C164" s="2">
        <f t="shared" si="10"/>
        <v>105</v>
      </c>
      <c r="D164" t="s">
        <v>167</v>
      </c>
      <c r="E164">
        <v>8</v>
      </c>
      <c r="F164">
        <v>2</v>
      </c>
      <c r="G164" s="1">
        <v>0.25</v>
      </c>
      <c r="I164" t="s">
        <v>23</v>
      </c>
      <c r="J164">
        <v>252</v>
      </c>
    </row>
    <row r="165" spans="1:10" x14ac:dyDescent="0.35">
      <c r="A165" s="2" t="s">
        <v>6</v>
      </c>
      <c r="B165" t="s">
        <v>157</v>
      </c>
      <c r="C165" s="2">
        <f t="shared" si="10"/>
        <v>3087</v>
      </c>
      <c r="D165" t="s">
        <v>501</v>
      </c>
      <c r="E165">
        <v>6</v>
      </c>
      <c r="F165">
        <v>2</v>
      </c>
      <c r="G165" s="1">
        <v>0.33</v>
      </c>
      <c r="I165" t="s">
        <v>163</v>
      </c>
      <c r="J165">
        <v>324</v>
      </c>
    </row>
    <row r="166" spans="1:10" x14ac:dyDescent="0.35">
      <c r="A166" s="2" t="s">
        <v>6</v>
      </c>
      <c r="B166" t="s">
        <v>157</v>
      </c>
      <c r="C166" s="2">
        <f t="shared" si="10"/>
        <v>75</v>
      </c>
      <c r="D166" t="s">
        <v>169</v>
      </c>
      <c r="E166">
        <v>5</v>
      </c>
      <c r="F166">
        <v>0</v>
      </c>
      <c r="G166" s="1">
        <v>0</v>
      </c>
      <c r="I166" t="s">
        <v>167</v>
      </c>
      <c r="J166">
        <v>105</v>
      </c>
    </row>
    <row r="167" spans="1:10" x14ac:dyDescent="0.35">
      <c r="A167" s="2" t="s">
        <v>6</v>
      </c>
      <c r="B167" t="s">
        <v>157</v>
      </c>
      <c r="C167" s="2" t="e">
        <f t="shared" si="10"/>
        <v>#N/A</v>
      </c>
      <c r="D167" t="s">
        <v>170</v>
      </c>
      <c r="E167">
        <v>3</v>
      </c>
      <c r="F167">
        <v>0</v>
      </c>
      <c r="G167" s="1">
        <v>0</v>
      </c>
      <c r="I167" t="s">
        <v>159</v>
      </c>
      <c r="J167">
        <v>249</v>
      </c>
    </row>
    <row r="168" spans="1:10" x14ac:dyDescent="0.35">
      <c r="A168" s="2" t="s">
        <v>6</v>
      </c>
      <c r="B168" t="s">
        <v>157</v>
      </c>
      <c r="C168" s="2">
        <f t="shared" si="10"/>
        <v>11</v>
      </c>
      <c r="D168" t="s">
        <v>171</v>
      </c>
      <c r="E168">
        <v>2</v>
      </c>
      <c r="F168">
        <v>0</v>
      </c>
      <c r="G168" s="1">
        <v>0</v>
      </c>
      <c r="I168" t="s">
        <v>169</v>
      </c>
      <c r="J168">
        <v>75</v>
      </c>
    </row>
    <row r="169" spans="1:10" x14ac:dyDescent="0.35">
      <c r="A169" s="2" t="s">
        <v>6</v>
      </c>
      <c r="B169" t="s">
        <v>157</v>
      </c>
      <c r="C169" s="2">
        <f t="shared" si="10"/>
        <v>513</v>
      </c>
      <c r="D169" t="s">
        <v>172</v>
      </c>
      <c r="E169">
        <v>1</v>
      </c>
      <c r="F169">
        <v>0</v>
      </c>
      <c r="G169" s="1">
        <v>0</v>
      </c>
      <c r="I169" t="s">
        <v>161</v>
      </c>
      <c r="J169">
        <v>710</v>
      </c>
    </row>
    <row r="170" spans="1:10" x14ac:dyDescent="0.35">
      <c r="A170" s="2" t="s">
        <v>6</v>
      </c>
      <c r="B170" t="s">
        <v>173</v>
      </c>
      <c r="C170" s="2">
        <f t="shared" ref="C170:C185" si="11">VLOOKUP(D170,s5_up,2,FALSE)</f>
        <v>54</v>
      </c>
      <c r="D170" t="s">
        <v>174</v>
      </c>
      <c r="E170">
        <v>99</v>
      </c>
      <c r="F170">
        <v>38</v>
      </c>
      <c r="G170" s="1">
        <v>0.38</v>
      </c>
      <c r="I170" t="s">
        <v>160</v>
      </c>
      <c r="J170">
        <v>194</v>
      </c>
    </row>
    <row r="171" spans="1:10" x14ac:dyDescent="0.35">
      <c r="A171" s="2" t="s">
        <v>6</v>
      </c>
      <c r="B171" t="s">
        <v>173</v>
      </c>
      <c r="C171" s="2">
        <f t="shared" si="11"/>
        <v>3088</v>
      </c>
      <c r="D171" t="s">
        <v>175</v>
      </c>
      <c r="E171">
        <v>83</v>
      </c>
      <c r="F171">
        <v>47</v>
      </c>
      <c r="G171" s="1">
        <v>0.56999999999999995</v>
      </c>
      <c r="I171" t="s">
        <v>499</v>
      </c>
      <c r="J171">
        <v>162</v>
      </c>
    </row>
    <row r="172" spans="1:10" x14ac:dyDescent="0.35">
      <c r="A172" s="2" t="s">
        <v>6</v>
      </c>
      <c r="B172" t="s">
        <v>173</v>
      </c>
      <c r="C172" s="2">
        <f t="shared" si="11"/>
        <v>347</v>
      </c>
      <c r="D172" t="s">
        <v>176</v>
      </c>
      <c r="E172">
        <v>63</v>
      </c>
      <c r="F172">
        <v>29</v>
      </c>
      <c r="G172" s="1">
        <v>0.46</v>
      </c>
      <c r="I172" t="s">
        <v>500</v>
      </c>
      <c r="J172">
        <v>689</v>
      </c>
    </row>
    <row r="173" spans="1:10" x14ac:dyDescent="0.35">
      <c r="A173" s="2" t="s">
        <v>6</v>
      </c>
      <c r="B173" t="s">
        <v>173</v>
      </c>
      <c r="C173" s="2">
        <f t="shared" si="11"/>
        <v>86</v>
      </c>
      <c r="D173" t="s">
        <v>177</v>
      </c>
      <c r="E173">
        <v>53</v>
      </c>
      <c r="F173">
        <v>15</v>
      </c>
      <c r="G173" s="1">
        <v>0.28000000000000003</v>
      </c>
      <c r="I173" t="s">
        <v>166</v>
      </c>
      <c r="J173">
        <v>694</v>
      </c>
    </row>
    <row r="174" spans="1:10" x14ac:dyDescent="0.35">
      <c r="A174" s="2" t="s">
        <v>6</v>
      </c>
      <c r="B174" t="s">
        <v>173</v>
      </c>
      <c r="C174" s="2">
        <f t="shared" si="11"/>
        <v>3089</v>
      </c>
      <c r="D174" t="s">
        <v>178</v>
      </c>
      <c r="E174">
        <v>49</v>
      </c>
      <c r="F174">
        <v>17</v>
      </c>
      <c r="G174" s="1">
        <v>0.35</v>
      </c>
      <c r="I174" t="s">
        <v>501</v>
      </c>
      <c r="J174">
        <v>3087</v>
      </c>
    </row>
    <row r="175" spans="1:10" x14ac:dyDescent="0.35">
      <c r="A175" s="2" t="s">
        <v>6</v>
      </c>
      <c r="B175" t="s">
        <v>173</v>
      </c>
      <c r="C175" s="2">
        <f t="shared" si="11"/>
        <v>320</v>
      </c>
      <c r="D175" t="s">
        <v>179</v>
      </c>
      <c r="E175">
        <v>26</v>
      </c>
      <c r="F175">
        <v>10</v>
      </c>
      <c r="G175" s="1">
        <v>0.38</v>
      </c>
      <c r="I175" t="s">
        <v>171</v>
      </c>
      <c r="J175">
        <v>11</v>
      </c>
    </row>
    <row r="176" spans="1:10" x14ac:dyDescent="0.35">
      <c r="A176" s="2" t="s">
        <v>6</v>
      </c>
      <c r="B176" t="s">
        <v>173</v>
      </c>
      <c r="C176" s="2">
        <f t="shared" si="11"/>
        <v>66</v>
      </c>
      <c r="D176" t="s">
        <v>180</v>
      </c>
      <c r="E176">
        <v>22</v>
      </c>
      <c r="F176">
        <v>4</v>
      </c>
      <c r="G176" s="1">
        <v>0.18</v>
      </c>
      <c r="I176" t="s">
        <v>172</v>
      </c>
      <c r="J176">
        <v>513</v>
      </c>
    </row>
    <row r="177" spans="1:10" x14ac:dyDescent="0.35">
      <c r="A177" s="2" t="s">
        <v>6</v>
      </c>
      <c r="B177" t="s">
        <v>173</v>
      </c>
      <c r="C177" s="2">
        <f t="shared" si="11"/>
        <v>101</v>
      </c>
      <c r="D177" t="s">
        <v>502</v>
      </c>
      <c r="E177">
        <v>21</v>
      </c>
      <c r="F177">
        <v>8</v>
      </c>
      <c r="G177" s="1">
        <v>0.38</v>
      </c>
    </row>
    <row r="178" spans="1:10" x14ac:dyDescent="0.35">
      <c r="A178" s="2" t="s">
        <v>6</v>
      </c>
      <c r="B178" t="s">
        <v>173</v>
      </c>
      <c r="C178" s="2">
        <f t="shared" si="11"/>
        <v>301</v>
      </c>
      <c r="D178" t="s">
        <v>181</v>
      </c>
      <c r="E178">
        <v>21</v>
      </c>
      <c r="F178">
        <v>6</v>
      </c>
      <c r="G178" s="1">
        <v>0.28999999999999998</v>
      </c>
      <c r="I178" t="s">
        <v>179</v>
      </c>
      <c r="J178">
        <v>320</v>
      </c>
    </row>
    <row r="179" spans="1:10" x14ac:dyDescent="0.35">
      <c r="A179" s="2" t="s">
        <v>6</v>
      </c>
      <c r="B179" t="s">
        <v>173</v>
      </c>
      <c r="C179" s="2">
        <f t="shared" si="11"/>
        <v>234</v>
      </c>
      <c r="D179" t="s">
        <v>182</v>
      </c>
      <c r="E179">
        <v>18</v>
      </c>
      <c r="F179">
        <v>2</v>
      </c>
      <c r="G179" s="1">
        <v>0.11</v>
      </c>
      <c r="I179" t="s">
        <v>183</v>
      </c>
      <c r="J179">
        <v>94</v>
      </c>
    </row>
    <row r="180" spans="1:10" x14ac:dyDescent="0.35">
      <c r="A180" s="2" t="s">
        <v>6</v>
      </c>
      <c r="B180" t="s">
        <v>173</v>
      </c>
      <c r="C180" s="2">
        <f t="shared" si="11"/>
        <v>712</v>
      </c>
      <c r="D180" t="s">
        <v>26</v>
      </c>
      <c r="E180">
        <v>16</v>
      </c>
      <c r="F180">
        <v>1</v>
      </c>
      <c r="G180" s="1">
        <v>0.06</v>
      </c>
      <c r="I180" t="s">
        <v>182</v>
      </c>
      <c r="J180">
        <v>234</v>
      </c>
    </row>
    <row r="181" spans="1:10" x14ac:dyDescent="0.35">
      <c r="A181" s="2" t="s">
        <v>6</v>
      </c>
      <c r="B181" t="s">
        <v>173</v>
      </c>
      <c r="C181" s="2">
        <f t="shared" si="11"/>
        <v>94</v>
      </c>
      <c r="D181" t="s">
        <v>183</v>
      </c>
      <c r="E181">
        <v>15</v>
      </c>
      <c r="F181">
        <v>3</v>
      </c>
      <c r="G181" s="1">
        <v>0.2</v>
      </c>
      <c r="I181" t="s">
        <v>175</v>
      </c>
      <c r="J181">
        <v>3088</v>
      </c>
    </row>
    <row r="182" spans="1:10" x14ac:dyDescent="0.35">
      <c r="A182" s="2" t="s">
        <v>6</v>
      </c>
      <c r="B182" t="s">
        <v>173</v>
      </c>
      <c r="C182" s="2">
        <f t="shared" si="11"/>
        <v>751</v>
      </c>
      <c r="D182" t="s">
        <v>28</v>
      </c>
      <c r="E182">
        <v>12</v>
      </c>
      <c r="F182">
        <v>5</v>
      </c>
      <c r="G182" s="1">
        <v>0.42</v>
      </c>
      <c r="I182" t="s">
        <v>174</v>
      </c>
      <c r="J182">
        <v>54</v>
      </c>
    </row>
    <row r="183" spans="1:10" x14ac:dyDescent="0.35">
      <c r="A183" s="2" t="s">
        <v>6</v>
      </c>
      <c r="B183" t="s">
        <v>173</v>
      </c>
      <c r="C183" s="2">
        <f t="shared" si="11"/>
        <v>640</v>
      </c>
      <c r="D183" t="s">
        <v>184</v>
      </c>
      <c r="E183">
        <v>7</v>
      </c>
      <c r="F183">
        <v>1</v>
      </c>
      <c r="G183" s="1">
        <v>0.14000000000000001</v>
      </c>
      <c r="I183" t="s">
        <v>180</v>
      </c>
      <c r="J183">
        <v>66</v>
      </c>
    </row>
    <row r="184" spans="1:10" x14ac:dyDescent="0.35">
      <c r="A184" s="2" t="s">
        <v>6</v>
      </c>
      <c r="B184" t="s">
        <v>173</v>
      </c>
      <c r="C184" s="2">
        <f t="shared" si="11"/>
        <v>705</v>
      </c>
      <c r="D184" t="s">
        <v>185</v>
      </c>
      <c r="E184">
        <v>2</v>
      </c>
      <c r="F184">
        <v>1</v>
      </c>
      <c r="G184" s="1">
        <v>0.5</v>
      </c>
      <c r="I184" t="s">
        <v>176</v>
      </c>
      <c r="J184">
        <v>347</v>
      </c>
    </row>
    <row r="185" spans="1:10" x14ac:dyDescent="0.35">
      <c r="A185" s="2" t="s">
        <v>6</v>
      </c>
      <c r="B185" t="s">
        <v>173</v>
      </c>
      <c r="C185" s="2" t="e">
        <f t="shared" si="11"/>
        <v>#N/A</v>
      </c>
      <c r="D185" t="s">
        <v>35</v>
      </c>
      <c r="E185">
        <v>1</v>
      </c>
      <c r="F185">
        <v>0</v>
      </c>
      <c r="G185" s="1">
        <v>0</v>
      </c>
      <c r="I185" t="s">
        <v>177</v>
      </c>
      <c r="J185">
        <v>86</v>
      </c>
    </row>
    <row r="186" spans="1:10" x14ac:dyDescent="0.35">
      <c r="A186" s="2" t="s">
        <v>186</v>
      </c>
      <c r="B186" s="2" t="s">
        <v>20</v>
      </c>
      <c r="C186" s="2">
        <f t="shared" ref="C186:C201" si="12">VLOOKUP(D186,s6_bengal,2,FALSE)</f>
        <v>322</v>
      </c>
      <c r="D186" t="s">
        <v>7</v>
      </c>
      <c r="E186">
        <v>123</v>
      </c>
      <c r="F186">
        <v>52</v>
      </c>
      <c r="G186" s="1">
        <v>0.42</v>
      </c>
      <c r="I186" t="s">
        <v>178</v>
      </c>
      <c r="J186">
        <v>3089</v>
      </c>
    </row>
    <row r="187" spans="1:10" x14ac:dyDescent="0.35">
      <c r="A187" s="2" t="s">
        <v>186</v>
      </c>
      <c r="B187" s="2" t="s">
        <v>20</v>
      </c>
      <c r="C187" s="2">
        <f t="shared" si="12"/>
        <v>160</v>
      </c>
      <c r="D187" t="s">
        <v>8</v>
      </c>
      <c r="E187">
        <v>92</v>
      </c>
      <c r="F187">
        <v>42</v>
      </c>
      <c r="G187" s="1">
        <v>0.46</v>
      </c>
      <c r="I187" t="s">
        <v>502</v>
      </c>
      <c r="J187">
        <v>101</v>
      </c>
    </row>
    <row r="188" spans="1:10" x14ac:dyDescent="0.35">
      <c r="A188" s="2" t="s">
        <v>186</v>
      </c>
      <c r="B188" s="2" t="s">
        <v>20</v>
      </c>
      <c r="C188" s="2">
        <f t="shared" si="12"/>
        <v>621</v>
      </c>
      <c r="D188" t="s">
        <v>190</v>
      </c>
      <c r="E188">
        <v>63</v>
      </c>
      <c r="F188">
        <v>24</v>
      </c>
      <c r="G188" s="1">
        <v>0.38</v>
      </c>
      <c r="I188" t="s">
        <v>181</v>
      </c>
      <c r="J188">
        <v>301</v>
      </c>
    </row>
    <row r="189" spans="1:10" x14ac:dyDescent="0.35">
      <c r="A189" s="2" t="s">
        <v>186</v>
      </c>
      <c r="B189" s="2" t="s">
        <v>20</v>
      </c>
      <c r="C189" s="2">
        <f t="shared" si="12"/>
        <v>536</v>
      </c>
      <c r="D189" t="s">
        <v>117</v>
      </c>
      <c r="E189">
        <v>42</v>
      </c>
      <c r="F189">
        <v>12</v>
      </c>
      <c r="G189" s="1">
        <v>0.28999999999999998</v>
      </c>
      <c r="I189" t="s">
        <v>28</v>
      </c>
      <c r="J189">
        <v>751</v>
      </c>
    </row>
    <row r="190" spans="1:10" x14ac:dyDescent="0.35">
      <c r="A190" s="2" t="s">
        <v>186</v>
      </c>
      <c r="B190" s="2" t="s">
        <v>20</v>
      </c>
      <c r="C190" s="2">
        <f t="shared" si="12"/>
        <v>107</v>
      </c>
      <c r="D190" t="s">
        <v>9</v>
      </c>
      <c r="E190">
        <v>24</v>
      </c>
      <c r="F190">
        <v>10</v>
      </c>
      <c r="G190" s="1">
        <v>0.42</v>
      </c>
      <c r="I190" t="s">
        <v>475</v>
      </c>
      <c r="J190">
        <v>647</v>
      </c>
    </row>
    <row r="191" spans="1:10" x14ac:dyDescent="0.35">
      <c r="A191" s="2" t="s">
        <v>186</v>
      </c>
      <c r="B191" s="2" t="s">
        <v>20</v>
      </c>
      <c r="C191" s="2">
        <f t="shared" si="12"/>
        <v>185</v>
      </c>
      <c r="D191" t="s">
        <v>130</v>
      </c>
      <c r="E191">
        <v>21</v>
      </c>
      <c r="F191">
        <v>8</v>
      </c>
      <c r="G191" s="1">
        <v>0.38</v>
      </c>
      <c r="I191" t="s">
        <v>26</v>
      </c>
      <c r="J191">
        <v>712</v>
      </c>
    </row>
    <row r="192" spans="1:10" x14ac:dyDescent="0.35">
      <c r="A192" s="2" t="s">
        <v>186</v>
      </c>
      <c r="B192" s="2" t="s">
        <v>20</v>
      </c>
      <c r="C192" s="2">
        <f t="shared" si="12"/>
        <v>3095</v>
      </c>
      <c r="D192" t="s">
        <v>191</v>
      </c>
      <c r="E192">
        <v>21</v>
      </c>
      <c r="F192">
        <v>9</v>
      </c>
      <c r="G192" s="1">
        <v>0.43</v>
      </c>
      <c r="I192" t="s">
        <v>184</v>
      </c>
      <c r="J192">
        <v>640</v>
      </c>
    </row>
    <row r="193" spans="1:10" x14ac:dyDescent="0.35">
      <c r="A193" s="2" t="s">
        <v>186</v>
      </c>
      <c r="B193" s="2" t="s">
        <v>20</v>
      </c>
      <c r="C193" s="2">
        <f t="shared" si="12"/>
        <v>66</v>
      </c>
      <c r="D193" t="s">
        <v>180</v>
      </c>
      <c r="E193">
        <v>17</v>
      </c>
      <c r="F193">
        <v>8</v>
      </c>
      <c r="G193" s="1">
        <v>0.47</v>
      </c>
      <c r="I193" t="s">
        <v>185</v>
      </c>
      <c r="J193">
        <v>705</v>
      </c>
    </row>
    <row r="194" spans="1:10" x14ac:dyDescent="0.35">
      <c r="A194" s="2" t="s">
        <v>186</v>
      </c>
      <c r="B194" s="2" t="s">
        <v>20</v>
      </c>
      <c r="C194" s="2">
        <f t="shared" si="12"/>
        <v>3094</v>
      </c>
      <c r="D194" t="s">
        <v>477</v>
      </c>
      <c r="E194">
        <v>16</v>
      </c>
      <c r="F194">
        <v>6</v>
      </c>
      <c r="G194" s="1">
        <v>0.38</v>
      </c>
    </row>
    <row r="195" spans="1:10" x14ac:dyDescent="0.35">
      <c r="A195" s="2" t="s">
        <v>186</v>
      </c>
      <c r="B195" s="2" t="s">
        <v>20</v>
      </c>
      <c r="C195" s="2">
        <f t="shared" si="12"/>
        <v>233</v>
      </c>
      <c r="D195" t="s">
        <v>89</v>
      </c>
      <c r="E195">
        <v>16</v>
      </c>
      <c r="F195">
        <v>3</v>
      </c>
      <c r="G195" s="1">
        <v>0.19</v>
      </c>
      <c r="I195" t="s">
        <v>15</v>
      </c>
      <c r="J195">
        <v>143</v>
      </c>
    </row>
    <row r="196" spans="1:10" x14ac:dyDescent="0.35">
      <c r="A196" s="2" t="s">
        <v>186</v>
      </c>
      <c r="B196" s="2" t="s">
        <v>20</v>
      </c>
      <c r="C196" s="2">
        <f t="shared" si="12"/>
        <v>371</v>
      </c>
      <c r="D196" t="s">
        <v>193</v>
      </c>
      <c r="E196">
        <v>15</v>
      </c>
      <c r="F196">
        <v>6</v>
      </c>
      <c r="G196" s="1">
        <v>0.4</v>
      </c>
      <c r="I196" t="s">
        <v>503</v>
      </c>
      <c r="J196">
        <v>12</v>
      </c>
    </row>
    <row r="197" spans="1:10" x14ac:dyDescent="0.35">
      <c r="A197" s="2" t="s">
        <v>186</v>
      </c>
      <c r="B197" s="2" t="s">
        <v>20</v>
      </c>
      <c r="C197" s="2">
        <f t="shared" si="12"/>
        <v>12</v>
      </c>
      <c r="D197" t="s">
        <v>503</v>
      </c>
      <c r="E197">
        <v>11</v>
      </c>
      <c r="F197">
        <v>2</v>
      </c>
      <c r="G197" s="1">
        <v>0.18</v>
      </c>
      <c r="I197" t="s">
        <v>8</v>
      </c>
      <c r="J197">
        <v>160</v>
      </c>
    </row>
    <row r="198" spans="1:10" x14ac:dyDescent="0.35">
      <c r="A198" s="2" t="s">
        <v>186</v>
      </c>
      <c r="B198" s="2" t="s">
        <v>20</v>
      </c>
      <c r="C198" s="2">
        <f t="shared" si="12"/>
        <v>267</v>
      </c>
      <c r="D198" t="s">
        <v>194</v>
      </c>
      <c r="E198">
        <v>8</v>
      </c>
      <c r="F198">
        <v>3</v>
      </c>
      <c r="G198" s="1">
        <v>0.38</v>
      </c>
      <c r="I198" t="s">
        <v>7</v>
      </c>
      <c r="J198">
        <v>322</v>
      </c>
    </row>
    <row r="199" spans="1:10" x14ac:dyDescent="0.35">
      <c r="A199" s="2" t="s">
        <v>186</v>
      </c>
      <c r="B199" s="2" t="s">
        <v>20</v>
      </c>
      <c r="C199" s="2">
        <f t="shared" si="12"/>
        <v>143</v>
      </c>
      <c r="D199" t="s">
        <v>15</v>
      </c>
      <c r="E199">
        <v>6</v>
      </c>
      <c r="F199">
        <v>0</v>
      </c>
      <c r="G199" s="1">
        <v>0</v>
      </c>
      <c r="I199" t="s">
        <v>180</v>
      </c>
      <c r="J199">
        <v>66</v>
      </c>
    </row>
    <row r="200" spans="1:10" x14ac:dyDescent="0.35">
      <c r="A200" s="2" t="s">
        <v>186</v>
      </c>
      <c r="B200" s="2" t="s">
        <v>20</v>
      </c>
      <c r="C200" s="2">
        <f t="shared" si="12"/>
        <v>34</v>
      </c>
      <c r="D200" t="s">
        <v>18</v>
      </c>
      <c r="E200">
        <v>4</v>
      </c>
      <c r="F200">
        <v>2</v>
      </c>
      <c r="G200" s="1">
        <v>0.5</v>
      </c>
      <c r="I200" t="s">
        <v>477</v>
      </c>
      <c r="J200">
        <v>3094</v>
      </c>
    </row>
    <row r="201" spans="1:10" x14ac:dyDescent="0.35">
      <c r="A201" s="2" t="s">
        <v>186</v>
      </c>
      <c r="B201" s="2" t="s">
        <v>20</v>
      </c>
      <c r="C201" s="2">
        <f t="shared" si="12"/>
        <v>204</v>
      </c>
      <c r="D201" t="s">
        <v>63</v>
      </c>
      <c r="E201">
        <v>2</v>
      </c>
      <c r="F201">
        <v>1</v>
      </c>
      <c r="G201" s="1">
        <v>0.5</v>
      </c>
      <c r="I201" t="s">
        <v>190</v>
      </c>
      <c r="J201">
        <v>621</v>
      </c>
    </row>
    <row r="202" spans="1:10" x14ac:dyDescent="0.35">
      <c r="A202" s="2" t="s">
        <v>186</v>
      </c>
      <c r="B202" s="2" t="s">
        <v>20</v>
      </c>
      <c r="C202" s="2" t="e">
        <f>VLOOKUP(D202,s6_bengak,2,FALSE)</f>
        <v>#N/A</v>
      </c>
      <c r="D202" t="s">
        <v>195</v>
      </c>
      <c r="E202">
        <v>2</v>
      </c>
      <c r="F202">
        <v>0</v>
      </c>
      <c r="G202" s="1">
        <v>0</v>
      </c>
      <c r="I202" t="s">
        <v>193</v>
      </c>
      <c r="J202">
        <v>371</v>
      </c>
    </row>
    <row r="203" spans="1:10" x14ac:dyDescent="0.35">
      <c r="A203" s="2" t="s">
        <v>186</v>
      </c>
      <c r="B203" t="s">
        <v>34</v>
      </c>
      <c r="C203" s="2">
        <f>VLOOKUP(D203,[1]!s6_bulls, 2,FALSE)</f>
        <v>769</v>
      </c>
      <c r="D203" t="s">
        <v>21</v>
      </c>
      <c r="E203">
        <v>118</v>
      </c>
      <c r="F203">
        <v>63</v>
      </c>
      <c r="G203" s="1">
        <v>0.53</v>
      </c>
      <c r="I203" t="s">
        <v>191</v>
      </c>
      <c r="J203">
        <v>3095</v>
      </c>
    </row>
    <row r="204" spans="1:10" x14ac:dyDescent="0.35">
      <c r="A204" s="2" t="s">
        <v>186</v>
      </c>
      <c r="B204" t="s">
        <v>34</v>
      </c>
      <c r="C204" s="2">
        <f>VLOOKUP(D204,[1]!s6_bulls, 2,FALSE)</f>
        <v>202</v>
      </c>
      <c r="D204" t="s">
        <v>24</v>
      </c>
      <c r="E204">
        <v>82</v>
      </c>
      <c r="F204">
        <v>37</v>
      </c>
      <c r="G204" s="1">
        <v>0.45</v>
      </c>
      <c r="I204" t="s">
        <v>9</v>
      </c>
      <c r="J204">
        <v>107</v>
      </c>
    </row>
    <row r="205" spans="1:10" x14ac:dyDescent="0.35">
      <c r="A205" s="2" t="s">
        <v>186</v>
      </c>
      <c r="B205" t="s">
        <v>34</v>
      </c>
      <c r="C205" s="2">
        <f>VLOOKUP(D205,[1]!s6_bulls, 2,FALSE)</f>
        <v>3115</v>
      </c>
      <c r="D205" t="s">
        <v>31</v>
      </c>
      <c r="E205">
        <v>69</v>
      </c>
      <c r="F205">
        <v>36</v>
      </c>
      <c r="G205" s="1">
        <v>0.52</v>
      </c>
      <c r="I205" t="s">
        <v>18</v>
      </c>
      <c r="J205">
        <v>34</v>
      </c>
    </row>
    <row r="206" spans="1:10" x14ac:dyDescent="0.35">
      <c r="A206" s="2" t="s">
        <v>186</v>
      </c>
      <c r="B206" t="s">
        <v>34</v>
      </c>
      <c r="C206" s="2">
        <f>VLOOKUP(D206,[1]!s6_bulls, 2,FALSE)</f>
        <v>87</v>
      </c>
      <c r="D206" t="s">
        <v>509</v>
      </c>
      <c r="E206">
        <v>49</v>
      </c>
      <c r="F206">
        <v>19</v>
      </c>
      <c r="G206" s="1">
        <v>0.39</v>
      </c>
      <c r="I206" t="s">
        <v>117</v>
      </c>
      <c r="J206">
        <v>536</v>
      </c>
    </row>
    <row r="207" spans="1:10" x14ac:dyDescent="0.35">
      <c r="A207" s="2" t="s">
        <v>186</v>
      </c>
      <c r="B207" t="s">
        <v>34</v>
      </c>
      <c r="C207" s="2">
        <f>VLOOKUP(D207,[1]!s6_bulls, 2,FALSE)</f>
        <v>58</v>
      </c>
      <c r="D207" t="s">
        <v>164</v>
      </c>
      <c r="E207">
        <v>45</v>
      </c>
      <c r="F207">
        <v>15</v>
      </c>
      <c r="G207" s="1">
        <v>0.33</v>
      </c>
      <c r="I207" t="s">
        <v>63</v>
      </c>
      <c r="J207">
        <v>204</v>
      </c>
    </row>
    <row r="208" spans="1:10" x14ac:dyDescent="0.35">
      <c r="A208" s="2" t="s">
        <v>186</v>
      </c>
      <c r="B208" t="s">
        <v>34</v>
      </c>
      <c r="C208" s="2">
        <f>VLOOKUP(D208,[1]!s6_bulls, 2,FALSE)</f>
        <v>318</v>
      </c>
      <c r="D208" t="s">
        <v>65</v>
      </c>
      <c r="E208">
        <v>35</v>
      </c>
      <c r="F208">
        <v>11</v>
      </c>
      <c r="G208" s="1">
        <v>0.31</v>
      </c>
      <c r="I208" t="s">
        <v>130</v>
      </c>
      <c r="J208">
        <v>185</v>
      </c>
    </row>
    <row r="209" spans="1:10" x14ac:dyDescent="0.35">
      <c r="A209" s="2" t="s">
        <v>186</v>
      </c>
      <c r="B209" t="s">
        <v>34</v>
      </c>
      <c r="C209" s="2">
        <f>VLOOKUP(D209,[1]!s6_bulls, 2,FALSE)</f>
        <v>299</v>
      </c>
      <c r="D209" t="s">
        <v>508</v>
      </c>
      <c r="E209">
        <v>34</v>
      </c>
      <c r="F209">
        <v>13</v>
      </c>
      <c r="G209" s="1">
        <v>0.38</v>
      </c>
      <c r="I209" t="s">
        <v>89</v>
      </c>
      <c r="J209">
        <v>233</v>
      </c>
    </row>
    <row r="210" spans="1:10" x14ac:dyDescent="0.35">
      <c r="A210" s="2" t="s">
        <v>186</v>
      </c>
      <c r="B210" t="s">
        <v>34</v>
      </c>
      <c r="C210" s="2">
        <f>VLOOKUP(D210,[1]!s6_bulls, 2,FALSE)</f>
        <v>326</v>
      </c>
      <c r="D210" t="s">
        <v>26</v>
      </c>
      <c r="E210">
        <v>27</v>
      </c>
      <c r="F210">
        <v>9</v>
      </c>
      <c r="G210" s="1">
        <v>0.33</v>
      </c>
      <c r="I210" t="s">
        <v>194</v>
      </c>
      <c r="J210">
        <v>267</v>
      </c>
    </row>
    <row r="211" spans="1:10" x14ac:dyDescent="0.35">
      <c r="A211" s="2" t="s">
        <v>186</v>
      </c>
      <c r="B211" t="s">
        <v>34</v>
      </c>
      <c r="C211" s="2">
        <f>VLOOKUP(D211,[1]!s6_bulls, 2,FALSE)</f>
        <v>51</v>
      </c>
      <c r="D211" t="s">
        <v>505</v>
      </c>
      <c r="E211">
        <v>21</v>
      </c>
      <c r="F211">
        <v>4</v>
      </c>
      <c r="G211" s="1">
        <v>0.19</v>
      </c>
      <c r="I211" t="s">
        <v>504</v>
      </c>
      <c r="J211">
        <v>2302</v>
      </c>
    </row>
    <row r="212" spans="1:10" x14ac:dyDescent="0.35">
      <c r="A212" s="2" t="s">
        <v>186</v>
      </c>
      <c r="B212" t="s">
        <v>34</v>
      </c>
      <c r="C212" s="2">
        <f>VLOOKUP(D212,[1]!s6_bulls, 2,FALSE)</f>
        <v>3099</v>
      </c>
      <c r="D212" t="s">
        <v>506</v>
      </c>
      <c r="E212">
        <v>12</v>
      </c>
      <c r="F212">
        <v>3</v>
      </c>
      <c r="G212" s="1">
        <v>0.25</v>
      </c>
    </row>
    <row r="213" spans="1:10" x14ac:dyDescent="0.35">
      <c r="A213" s="2" t="s">
        <v>186</v>
      </c>
      <c r="B213" t="s">
        <v>34</v>
      </c>
      <c r="C213" s="2">
        <f>VLOOKUP(D213,[1]!s6_bulls, 2,FALSE)</f>
        <v>3096</v>
      </c>
      <c r="D213" t="s">
        <v>507</v>
      </c>
      <c r="E213">
        <v>11</v>
      </c>
      <c r="F213">
        <v>4</v>
      </c>
      <c r="G213" s="1">
        <v>0.36</v>
      </c>
    </row>
    <row r="214" spans="1:10" x14ac:dyDescent="0.35">
      <c r="A214" s="2" t="s">
        <v>186</v>
      </c>
      <c r="B214" t="s">
        <v>34</v>
      </c>
      <c r="C214" s="2">
        <f>VLOOKUP(D214,[1]!s6_bulls, 2,FALSE)</f>
        <v>3104</v>
      </c>
      <c r="D214" t="s">
        <v>200</v>
      </c>
      <c r="E214">
        <v>10</v>
      </c>
      <c r="F214">
        <v>4</v>
      </c>
      <c r="G214" s="1">
        <v>0.4</v>
      </c>
    </row>
    <row r="215" spans="1:10" x14ac:dyDescent="0.35">
      <c r="A215" s="2" t="s">
        <v>186</v>
      </c>
      <c r="B215" t="s">
        <v>34</v>
      </c>
      <c r="C215" s="2">
        <f>VLOOKUP(D215,[1]!s6_bulls, 2,FALSE)</f>
        <v>74</v>
      </c>
      <c r="D215" t="s">
        <v>201</v>
      </c>
      <c r="E215">
        <v>3</v>
      </c>
      <c r="F215">
        <v>1</v>
      </c>
      <c r="G215" s="1">
        <v>0.33</v>
      </c>
    </row>
    <row r="216" spans="1:10" x14ac:dyDescent="0.35">
      <c r="A216" s="2" t="s">
        <v>186</v>
      </c>
      <c r="B216" t="s">
        <v>34</v>
      </c>
      <c r="C216" s="2" t="e">
        <f>VLOOKUP(D216,[1]!s6_bulls, 2,FALSE)</f>
        <v>#N/A</v>
      </c>
      <c r="D216" t="s">
        <v>202</v>
      </c>
      <c r="E216">
        <v>3</v>
      </c>
      <c r="F216">
        <v>0</v>
      </c>
      <c r="G216" s="1">
        <v>0</v>
      </c>
    </row>
    <row r="217" spans="1:10" x14ac:dyDescent="0.35">
      <c r="A217" s="2" t="s">
        <v>186</v>
      </c>
      <c r="B217" t="s">
        <v>34</v>
      </c>
      <c r="C217" s="2">
        <f>VLOOKUP(D217,[1]!s6_bulls, 2,FALSE)</f>
        <v>2021</v>
      </c>
      <c r="D217" t="s">
        <v>203</v>
      </c>
      <c r="E217">
        <v>1</v>
      </c>
      <c r="F217">
        <v>0</v>
      </c>
      <c r="G217" s="1">
        <v>0</v>
      </c>
    </row>
    <row r="218" spans="1:10" x14ac:dyDescent="0.35">
      <c r="A218" s="2" t="s">
        <v>186</v>
      </c>
      <c r="B218" t="s">
        <v>50</v>
      </c>
      <c r="C218" s="2">
        <f>VLOOKUP(D218,[1]!s6_delhi, 2,FALSE)</f>
        <v>157</v>
      </c>
      <c r="D218" t="s">
        <v>22</v>
      </c>
      <c r="E218">
        <v>118</v>
      </c>
      <c r="F218">
        <v>55</v>
      </c>
      <c r="G218" s="1">
        <v>0.47</v>
      </c>
    </row>
    <row r="219" spans="1:10" x14ac:dyDescent="0.35">
      <c r="A219" s="2" t="s">
        <v>186</v>
      </c>
      <c r="B219" t="s">
        <v>50</v>
      </c>
      <c r="C219" s="2">
        <f>VLOOKUP(D219,[1]!s6_delhi, 2,FALSE)</f>
        <v>194</v>
      </c>
      <c r="D219" t="s">
        <v>160</v>
      </c>
      <c r="E219">
        <v>109</v>
      </c>
      <c r="F219">
        <v>47</v>
      </c>
      <c r="G219" s="1">
        <v>0.43</v>
      </c>
    </row>
    <row r="220" spans="1:10" x14ac:dyDescent="0.35">
      <c r="A220" s="2" t="s">
        <v>186</v>
      </c>
      <c r="B220" t="s">
        <v>50</v>
      </c>
      <c r="C220" s="2">
        <f>VLOOKUP(D220,[1]!s6_delhi, 2,FALSE)</f>
        <v>123</v>
      </c>
      <c r="D220" t="s">
        <v>98</v>
      </c>
      <c r="E220">
        <v>81</v>
      </c>
      <c r="F220">
        <v>37</v>
      </c>
      <c r="G220" s="1">
        <v>0.46</v>
      </c>
    </row>
    <row r="221" spans="1:10" x14ac:dyDescent="0.35">
      <c r="A221" s="2" t="s">
        <v>186</v>
      </c>
      <c r="B221" t="s">
        <v>50</v>
      </c>
      <c r="C221" s="2">
        <f>VLOOKUP(D221,[1]!s6_delhi, 2,FALSE)</f>
        <v>86</v>
      </c>
      <c r="D221" t="s">
        <v>177</v>
      </c>
      <c r="E221">
        <v>41</v>
      </c>
      <c r="F221">
        <v>13</v>
      </c>
      <c r="G221" s="1">
        <v>0.32</v>
      </c>
    </row>
    <row r="222" spans="1:10" x14ac:dyDescent="0.35">
      <c r="A222" s="2" t="s">
        <v>186</v>
      </c>
      <c r="B222" t="s">
        <v>50</v>
      </c>
      <c r="C222" s="2">
        <f>VLOOKUP(D222,[1]!s6_delhi, 2,FALSE)</f>
        <v>773</v>
      </c>
      <c r="D222" t="s">
        <v>510</v>
      </c>
      <c r="E222">
        <v>24</v>
      </c>
      <c r="F222">
        <v>10</v>
      </c>
      <c r="G222" s="1">
        <v>0.42</v>
      </c>
    </row>
    <row r="223" spans="1:10" x14ac:dyDescent="0.35">
      <c r="A223" s="2" t="s">
        <v>186</v>
      </c>
      <c r="B223" t="s">
        <v>50</v>
      </c>
      <c r="C223" s="2">
        <f>VLOOKUP(D223,[1]!s6_delhi, 2,FALSE)</f>
        <v>784</v>
      </c>
      <c r="D223" t="s">
        <v>37</v>
      </c>
      <c r="E223">
        <v>23</v>
      </c>
      <c r="F223">
        <v>7</v>
      </c>
      <c r="G223" s="1">
        <v>0.3</v>
      </c>
    </row>
    <row r="224" spans="1:10" x14ac:dyDescent="0.35">
      <c r="A224" s="2" t="s">
        <v>186</v>
      </c>
      <c r="B224" t="s">
        <v>50</v>
      </c>
      <c r="C224" s="2">
        <f>VLOOKUP(D224,[1]!s6_delhi, 2,FALSE)</f>
        <v>3159</v>
      </c>
      <c r="D224" t="s">
        <v>511</v>
      </c>
      <c r="E224">
        <v>22</v>
      </c>
      <c r="F224">
        <v>7</v>
      </c>
      <c r="G224" s="1">
        <v>0.32</v>
      </c>
    </row>
    <row r="225" spans="1:7" x14ac:dyDescent="0.35">
      <c r="A225" s="2" t="s">
        <v>186</v>
      </c>
      <c r="B225" t="s">
        <v>50</v>
      </c>
      <c r="C225" s="2">
        <f>VLOOKUP(D225,[1]!s6_delhi, 2,FALSE)</f>
        <v>386</v>
      </c>
      <c r="D225" t="s">
        <v>131</v>
      </c>
      <c r="E225">
        <v>16</v>
      </c>
      <c r="F225">
        <v>6</v>
      </c>
      <c r="G225" s="1">
        <v>0.38</v>
      </c>
    </row>
    <row r="226" spans="1:7" x14ac:dyDescent="0.35">
      <c r="A226" s="2" t="s">
        <v>186</v>
      </c>
      <c r="B226" t="s">
        <v>50</v>
      </c>
      <c r="C226" s="2">
        <f>VLOOKUP(D226,[1]!s6_delhi, 2,FALSE)</f>
        <v>36</v>
      </c>
      <c r="D226" t="s">
        <v>60</v>
      </c>
      <c r="E226">
        <v>15</v>
      </c>
      <c r="F226">
        <v>4</v>
      </c>
      <c r="G226" s="1">
        <v>0.27</v>
      </c>
    </row>
    <row r="227" spans="1:7" x14ac:dyDescent="0.35">
      <c r="A227" s="2" t="s">
        <v>186</v>
      </c>
      <c r="B227" t="s">
        <v>50</v>
      </c>
      <c r="C227" s="2">
        <f>VLOOKUP(D227,[1]!s6_delhi, 2,FALSE)</f>
        <v>245</v>
      </c>
      <c r="D227" t="s">
        <v>204</v>
      </c>
      <c r="E227">
        <v>13</v>
      </c>
      <c r="F227">
        <v>5</v>
      </c>
      <c r="G227" s="1">
        <v>0.38</v>
      </c>
    </row>
    <row r="228" spans="1:7" x14ac:dyDescent="0.35">
      <c r="A228" s="2" t="s">
        <v>186</v>
      </c>
      <c r="B228" t="s">
        <v>50</v>
      </c>
      <c r="C228" s="2">
        <f>VLOOKUP(D228,[1]!s6_delhi, 2,FALSE)</f>
        <v>251</v>
      </c>
      <c r="D228" t="s">
        <v>41</v>
      </c>
      <c r="E228">
        <v>13</v>
      </c>
      <c r="F228">
        <v>3</v>
      </c>
      <c r="G228" s="1">
        <v>0.23</v>
      </c>
    </row>
    <row r="229" spans="1:7" x14ac:dyDescent="0.35">
      <c r="A229" s="2" t="s">
        <v>186</v>
      </c>
      <c r="B229" t="s">
        <v>50</v>
      </c>
      <c r="C229" s="2">
        <f>VLOOKUP(D229,[1]!s6_delhi, 2,FALSE)</f>
        <v>2296</v>
      </c>
      <c r="D229" t="s">
        <v>205</v>
      </c>
      <c r="E229">
        <v>12</v>
      </c>
      <c r="F229">
        <v>4</v>
      </c>
      <c r="G229" s="1">
        <v>0.33</v>
      </c>
    </row>
    <row r="230" spans="1:7" x14ac:dyDescent="0.35">
      <c r="A230" s="2" t="s">
        <v>186</v>
      </c>
      <c r="B230" t="s">
        <v>50</v>
      </c>
      <c r="C230" s="2">
        <f>VLOOKUP(D230,[1]!s6_delhi, 2,FALSE)</f>
        <v>156</v>
      </c>
      <c r="D230" t="s">
        <v>92</v>
      </c>
      <c r="E230">
        <v>5</v>
      </c>
      <c r="F230">
        <v>0</v>
      </c>
      <c r="G230" s="1">
        <v>0</v>
      </c>
    </row>
    <row r="231" spans="1:7" x14ac:dyDescent="0.35">
      <c r="A231" s="2" t="s">
        <v>186</v>
      </c>
      <c r="B231" t="s">
        <v>50</v>
      </c>
      <c r="C231" s="2" t="e">
        <f>VLOOKUP(D231,[1]!s6_delhi, 2,FALSE)</f>
        <v>#N/A</v>
      </c>
      <c r="D231" t="s">
        <v>45</v>
      </c>
      <c r="E231">
        <v>4</v>
      </c>
      <c r="F231">
        <v>0</v>
      </c>
      <c r="G231" s="1">
        <v>0</v>
      </c>
    </row>
    <row r="232" spans="1:7" x14ac:dyDescent="0.35">
      <c r="A232" s="2" t="s">
        <v>186</v>
      </c>
      <c r="B232" t="s">
        <v>50</v>
      </c>
      <c r="C232" s="2">
        <f>VLOOKUP(D232,[1]!s6_delhi, 2,FALSE)</f>
        <v>3148</v>
      </c>
      <c r="D232" t="s">
        <v>44</v>
      </c>
      <c r="E232">
        <v>3</v>
      </c>
      <c r="F232">
        <v>1</v>
      </c>
      <c r="G232" s="1">
        <v>0.33</v>
      </c>
    </row>
    <row r="233" spans="1:7" x14ac:dyDescent="0.35">
      <c r="A233" s="2" t="s">
        <v>186</v>
      </c>
      <c r="B233" t="s">
        <v>50</v>
      </c>
      <c r="C233" s="2">
        <f>VLOOKUP(D233,[1]!s6_delhi, 2,FALSE)</f>
        <v>105</v>
      </c>
      <c r="D233" t="s">
        <v>167</v>
      </c>
      <c r="E233">
        <v>3</v>
      </c>
      <c r="F233">
        <v>0</v>
      </c>
      <c r="G233" s="1">
        <v>0</v>
      </c>
    </row>
    <row r="234" spans="1:7" x14ac:dyDescent="0.35">
      <c r="A234" s="2" t="s">
        <v>186</v>
      </c>
      <c r="B234" t="s">
        <v>50</v>
      </c>
      <c r="C234" s="2" t="e">
        <f>VLOOKUP(D234,[1]!s6_delhi, 2,FALSE)</f>
        <v>#N/A</v>
      </c>
      <c r="D234" t="s">
        <v>206</v>
      </c>
      <c r="E234">
        <v>1</v>
      </c>
      <c r="F234">
        <v>0</v>
      </c>
      <c r="G234" s="1">
        <v>0</v>
      </c>
    </row>
    <row r="235" spans="1:7" x14ac:dyDescent="0.35">
      <c r="A235" s="2" t="s">
        <v>186</v>
      </c>
      <c r="B235" t="s">
        <v>51</v>
      </c>
      <c r="C235" s="2">
        <f>VLOOKUP(D235,[1]!s6_gujarat,2,FALSE)</f>
        <v>368</v>
      </c>
      <c r="D235" t="s">
        <v>54</v>
      </c>
      <c r="E235">
        <v>134</v>
      </c>
      <c r="F235">
        <v>72</v>
      </c>
      <c r="G235" s="1">
        <v>0.54</v>
      </c>
    </row>
    <row r="236" spans="1:7" x14ac:dyDescent="0.35">
      <c r="A236" s="2" t="s">
        <v>186</v>
      </c>
      <c r="B236" t="s">
        <v>51</v>
      </c>
      <c r="C236" s="2">
        <f>VLOOKUP(D236,[1]!s6_gujarat,2,FALSE)</f>
        <v>357</v>
      </c>
      <c r="D236" t="s">
        <v>55</v>
      </c>
      <c r="E236">
        <v>132</v>
      </c>
      <c r="F236">
        <v>82</v>
      </c>
      <c r="G236" s="1">
        <v>0.62</v>
      </c>
    </row>
    <row r="237" spans="1:7" x14ac:dyDescent="0.35">
      <c r="A237" s="2" t="s">
        <v>186</v>
      </c>
      <c r="B237" t="s">
        <v>51</v>
      </c>
      <c r="C237" s="2">
        <f>VLOOKUP(D237,[1]!s6_gujarat,2,FALSE)</f>
        <v>2023</v>
      </c>
      <c r="D237" t="s">
        <v>369</v>
      </c>
      <c r="E237">
        <v>119</v>
      </c>
      <c r="F237">
        <v>46</v>
      </c>
      <c r="G237" s="1">
        <v>0.39</v>
      </c>
    </row>
    <row r="238" spans="1:7" x14ac:dyDescent="0.35">
      <c r="A238" s="2" t="s">
        <v>186</v>
      </c>
      <c r="B238" t="s">
        <v>51</v>
      </c>
      <c r="C238" s="2">
        <f>VLOOKUP(D238,[1]!s6_gujarat,2,FALSE)</f>
        <v>232</v>
      </c>
      <c r="D238" t="s">
        <v>311</v>
      </c>
      <c r="E238">
        <v>58</v>
      </c>
      <c r="F238">
        <v>26</v>
      </c>
      <c r="G238" s="1">
        <v>0.45</v>
      </c>
    </row>
    <row r="239" spans="1:7" x14ac:dyDescent="0.35">
      <c r="A239" s="2" t="s">
        <v>186</v>
      </c>
      <c r="B239" t="s">
        <v>51</v>
      </c>
      <c r="C239" s="2">
        <f>VLOOKUP(D239,[1]!s6_gujarat,2,FALSE)</f>
        <v>249</v>
      </c>
      <c r="D239" t="s">
        <v>159</v>
      </c>
      <c r="E239">
        <v>29</v>
      </c>
      <c r="F239">
        <v>12</v>
      </c>
      <c r="G239" s="1">
        <v>0.41</v>
      </c>
    </row>
    <row r="240" spans="1:7" x14ac:dyDescent="0.35">
      <c r="A240" s="2" t="s">
        <v>186</v>
      </c>
      <c r="B240" t="s">
        <v>51</v>
      </c>
      <c r="C240" s="2">
        <f>VLOOKUP(D240,[1]!s6_gujarat,2,FALSE)</f>
        <v>757</v>
      </c>
      <c r="D240" t="s">
        <v>513</v>
      </c>
      <c r="E240">
        <v>19</v>
      </c>
      <c r="F240">
        <v>12</v>
      </c>
      <c r="G240" s="1">
        <v>0.63</v>
      </c>
    </row>
    <row r="241" spans="1:7" x14ac:dyDescent="0.35">
      <c r="A241" s="2" t="s">
        <v>186</v>
      </c>
      <c r="B241" t="s">
        <v>51</v>
      </c>
      <c r="C241" s="2">
        <f>VLOOKUP(D241,[1]!s6_gujarat,2,FALSE)</f>
        <v>3023</v>
      </c>
      <c r="D241" t="s">
        <v>57</v>
      </c>
      <c r="E241">
        <v>12</v>
      </c>
      <c r="F241">
        <v>3</v>
      </c>
      <c r="G241" s="1">
        <v>0.25</v>
      </c>
    </row>
    <row r="242" spans="1:7" x14ac:dyDescent="0.35">
      <c r="A242" s="2" t="s">
        <v>186</v>
      </c>
      <c r="B242" t="s">
        <v>51</v>
      </c>
      <c r="C242" s="2">
        <f>VLOOKUP(D242,[1]!s6_gujarat,2,FALSE)</f>
        <v>2351</v>
      </c>
      <c r="D242" t="s">
        <v>208</v>
      </c>
      <c r="E242">
        <v>8</v>
      </c>
      <c r="F242">
        <v>2</v>
      </c>
      <c r="G242" s="1">
        <v>0.25</v>
      </c>
    </row>
    <row r="243" spans="1:7" x14ac:dyDescent="0.35">
      <c r="A243" s="2" t="s">
        <v>186</v>
      </c>
      <c r="B243" t="s">
        <v>51</v>
      </c>
      <c r="C243" s="2">
        <f>VLOOKUP(D243,[1]!s6_gujarat,2,FALSE)</f>
        <v>163</v>
      </c>
      <c r="D243" t="s">
        <v>58</v>
      </c>
      <c r="E243">
        <v>8</v>
      </c>
      <c r="F243">
        <v>1</v>
      </c>
      <c r="G243" s="1">
        <v>0.13</v>
      </c>
    </row>
    <row r="244" spans="1:7" x14ac:dyDescent="0.35">
      <c r="A244" s="2" t="s">
        <v>186</v>
      </c>
      <c r="B244" t="s">
        <v>51</v>
      </c>
      <c r="C244" s="2">
        <f>VLOOKUP(D244,[1]!s6_gujarat,2,FALSE)</f>
        <v>219</v>
      </c>
      <c r="D244" t="s">
        <v>514</v>
      </c>
      <c r="E244">
        <v>8</v>
      </c>
      <c r="F244">
        <v>1</v>
      </c>
      <c r="G244" s="1">
        <v>0.13</v>
      </c>
    </row>
    <row r="245" spans="1:7" x14ac:dyDescent="0.35">
      <c r="A245" s="2" t="s">
        <v>186</v>
      </c>
      <c r="B245" t="s">
        <v>51</v>
      </c>
      <c r="C245" s="2" t="e">
        <f>VLOOKUP(D245,[1]!s6_gujarat,2,FALSE)</f>
        <v>#N/A</v>
      </c>
      <c r="D245" t="s">
        <v>66</v>
      </c>
      <c r="E245">
        <v>7</v>
      </c>
      <c r="F245">
        <v>0</v>
      </c>
      <c r="G245" s="1">
        <v>0</v>
      </c>
    </row>
    <row r="246" spans="1:7" x14ac:dyDescent="0.35">
      <c r="A246" s="2" t="s">
        <v>186</v>
      </c>
      <c r="B246" t="s">
        <v>51</v>
      </c>
      <c r="C246" s="2">
        <f>VLOOKUP(D246,[1]!s6_gujarat,2,FALSE)</f>
        <v>3001</v>
      </c>
      <c r="D246" t="s">
        <v>512</v>
      </c>
      <c r="E246">
        <v>6</v>
      </c>
      <c r="F246">
        <v>1</v>
      </c>
      <c r="G246" s="1">
        <v>0.17</v>
      </c>
    </row>
    <row r="247" spans="1:7" x14ac:dyDescent="0.35">
      <c r="A247" s="2" t="s">
        <v>186</v>
      </c>
      <c r="B247" t="s">
        <v>51</v>
      </c>
      <c r="C247" s="2">
        <f>VLOOKUP(D247,[1]!s6_gujarat,2,FALSE)</f>
        <v>389</v>
      </c>
      <c r="D247" t="s">
        <v>33</v>
      </c>
      <c r="E247">
        <v>5</v>
      </c>
      <c r="F247">
        <v>1</v>
      </c>
      <c r="G247" s="1">
        <v>0.2</v>
      </c>
    </row>
    <row r="248" spans="1:7" x14ac:dyDescent="0.35">
      <c r="A248" s="2" t="s">
        <v>186</v>
      </c>
      <c r="B248" t="s">
        <v>51</v>
      </c>
      <c r="C248" s="2">
        <f>VLOOKUP(D248,[1]!s6_gujarat,2,FALSE)</f>
        <v>2306</v>
      </c>
      <c r="D248" t="s">
        <v>210</v>
      </c>
      <c r="E248">
        <v>4</v>
      </c>
      <c r="F248">
        <v>3</v>
      </c>
      <c r="G248" s="1">
        <v>0.75</v>
      </c>
    </row>
    <row r="249" spans="1:7" x14ac:dyDescent="0.35">
      <c r="A249" s="2" t="s">
        <v>186</v>
      </c>
      <c r="B249" t="s">
        <v>51</v>
      </c>
      <c r="C249" s="2" t="e">
        <f>VLOOKUP(D249,[1]!s6_gujarat,2,FALSE)</f>
        <v>#N/A</v>
      </c>
      <c r="D249" t="s">
        <v>211</v>
      </c>
      <c r="E249">
        <v>2</v>
      </c>
      <c r="F249">
        <v>0</v>
      </c>
      <c r="G249" s="1">
        <v>0</v>
      </c>
    </row>
    <row r="250" spans="1:7" x14ac:dyDescent="0.35">
      <c r="A250" s="2" t="s">
        <v>186</v>
      </c>
      <c r="B250" t="s">
        <v>51</v>
      </c>
      <c r="C250" s="2">
        <f>VLOOKUP(D250,[1]!s6_gujarat,2,FALSE)</f>
        <v>522</v>
      </c>
      <c r="D250" t="s">
        <v>137</v>
      </c>
      <c r="E250">
        <v>1</v>
      </c>
      <c r="F250">
        <v>0</v>
      </c>
      <c r="G250" s="1">
        <v>0</v>
      </c>
    </row>
    <row r="251" spans="1:7" x14ac:dyDescent="0.35">
      <c r="A251" s="2" t="s">
        <v>186</v>
      </c>
      <c r="B251" t="s">
        <v>83</v>
      </c>
      <c r="C251" s="2">
        <f>VLOOKUP(D251,[1]!s6_harayana,2,FALSE)</f>
        <v>3106</v>
      </c>
      <c r="D251" t="s">
        <v>519</v>
      </c>
      <c r="E251">
        <v>116</v>
      </c>
      <c r="F251">
        <v>41</v>
      </c>
      <c r="G251" s="1">
        <v>0.35</v>
      </c>
    </row>
    <row r="252" spans="1:7" x14ac:dyDescent="0.35">
      <c r="A252" s="2" t="s">
        <v>186</v>
      </c>
      <c r="B252" t="s">
        <v>83</v>
      </c>
      <c r="C252" s="2">
        <f>VLOOKUP(D252,[1]!s6_harayana,2,FALSE)</f>
        <v>732</v>
      </c>
      <c r="D252" t="s">
        <v>23</v>
      </c>
      <c r="E252">
        <v>100</v>
      </c>
      <c r="F252">
        <v>46</v>
      </c>
      <c r="G252" s="1">
        <v>0.46</v>
      </c>
    </row>
    <row r="253" spans="1:7" x14ac:dyDescent="0.35">
      <c r="A253" s="2" t="s">
        <v>186</v>
      </c>
      <c r="B253" t="s">
        <v>83</v>
      </c>
      <c r="C253" s="2">
        <f>VLOOKUP(D253,[1]!s6_harayana,2,FALSE)</f>
        <v>165</v>
      </c>
      <c r="D253" t="s">
        <v>101</v>
      </c>
      <c r="E253">
        <v>64</v>
      </c>
      <c r="F253">
        <v>22</v>
      </c>
      <c r="G253" s="1">
        <v>0.34</v>
      </c>
    </row>
    <row r="254" spans="1:7" x14ac:dyDescent="0.35">
      <c r="A254" s="2" t="s">
        <v>186</v>
      </c>
      <c r="B254" t="s">
        <v>83</v>
      </c>
      <c r="C254" s="2">
        <f>VLOOKUP(D254,[1]!s6_harayana,2,FALSE)</f>
        <v>3045</v>
      </c>
      <c r="D254" t="s">
        <v>81</v>
      </c>
      <c r="E254">
        <v>58</v>
      </c>
      <c r="F254">
        <v>19</v>
      </c>
      <c r="G254" s="1">
        <v>0.33</v>
      </c>
    </row>
    <row r="255" spans="1:7" x14ac:dyDescent="0.35">
      <c r="A255" s="2" t="s">
        <v>186</v>
      </c>
      <c r="B255" t="s">
        <v>83</v>
      </c>
      <c r="C255" s="2">
        <f>VLOOKUP(D255,[1]!s6_harayana,2,FALSE)</f>
        <v>3100</v>
      </c>
      <c r="D255" t="s">
        <v>518</v>
      </c>
      <c r="E255">
        <v>53</v>
      </c>
      <c r="F255">
        <v>19</v>
      </c>
      <c r="G255" s="1">
        <v>0.36</v>
      </c>
    </row>
    <row r="256" spans="1:7" x14ac:dyDescent="0.35">
      <c r="A256" s="2" t="s">
        <v>186</v>
      </c>
      <c r="B256" t="s">
        <v>83</v>
      </c>
      <c r="C256" s="2">
        <f>VLOOKUP(D256,[1]!s6_harayana,2,FALSE)</f>
        <v>2357</v>
      </c>
      <c r="D256" t="s">
        <v>520</v>
      </c>
      <c r="E256">
        <v>32</v>
      </c>
      <c r="F256">
        <v>12</v>
      </c>
      <c r="G256" s="1">
        <v>0.38</v>
      </c>
    </row>
    <row r="257" spans="1:7" x14ac:dyDescent="0.35">
      <c r="A257" s="2" t="s">
        <v>186</v>
      </c>
      <c r="B257" t="s">
        <v>83</v>
      </c>
      <c r="C257" s="2">
        <f>VLOOKUP(D257,[1]!s6_harayana,2,FALSE)</f>
        <v>2328</v>
      </c>
      <c r="D257" t="s">
        <v>214</v>
      </c>
      <c r="E257">
        <v>25</v>
      </c>
      <c r="F257">
        <v>4</v>
      </c>
      <c r="G257" s="1">
        <v>0.16</v>
      </c>
    </row>
    <row r="258" spans="1:7" x14ac:dyDescent="0.35">
      <c r="A258" s="2" t="s">
        <v>186</v>
      </c>
      <c r="B258" t="s">
        <v>83</v>
      </c>
      <c r="C258" s="2">
        <f>VLOOKUP(D258,[1]!s6_harayana,2,FALSE)</f>
        <v>388</v>
      </c>
      <c r="D258" t="s">
        <v>103</v>
      </c>
      <c r="E258">
        <v>22</v>
      </c>
      <c r="F258">
        <v>4</v>
      </c>
      <c r="G258" s="1">
        <v>0.18</v>
      </c>
    </row>
    <row r="259" spans="1:7" x14ac:dyDescent="0.35">
      <c r="A259" s="2" t="s">
        <v>186</v>
      </c>
      <c r="B259" t="s">
        <v>83</v>
      </c>
      <c r="C259" s="2">
        <f>VLOOKUP(D259,[1]!s6_harayana,2,FALSE)</f>
        <v>366</v>
      </c>
      <c r="D259" t="s">
        <v>80</v>
      </c>
      <c r="E259">
        <v>14</v>
      </c>
      <c r="F259">
        <v>6</v>
      </c>
      <c r="G259" s="1">
        <v>0.43</v>
      </c>
    </row>
    <row r="260" spans="1:7" x14ac:dyDescent="0.35">
      <c r="A260" s="2" t="s">
        <v>186</v>
      </c>
      <c r="B260" t="s">
        <v>83</v>
      </c>
      <c r="C260" s="2">
        <f>VLOOKUP(D260,[1]!s6_harayana,2,FALSE)</f>
        <v>146</v>
      </c>
      <c r="D260" t="s">
        <v>67</v>
      </c>
      <c r="E260">
        <v>6</v>
      </c>
      <c r="F260">
        <v>4</v>
      </c>
      <c r="G260" s="1">
        <v>0.67</v>
      </c>
    </row>
    <row r="261" spans="1:7" x14ac:dyDescent="0.35">
      <c r="A261" s="2" t="s">
        <v>186</v>
      </c>
      <c r="B261" t="s">
        <v>83</v>
      </c>
      <c r="C261" s="2">
        <f>VLOOKUP(D261,[1]!s6_harayana,2,FALSE)</f>
        <v>608</v>
      </c>
      <c r="D261" t="s">
        <v>515</v>
      </c>
      <c r="E261">
        <v>5</v>
      </c>
      <c r="F261">
        <v>2</v>
      </c>
      <c r="G261" s="1">
        <v>0.4</v>
      </c>
    </row>
    <row r="262" spans="1:7" x14ac:dyDescent="0.35">
      <c r="A262" s="2" t="s">
        <v>186</v>
      </c>
      <c r="B262" t="s">
        <v>83</v>
      </c>
      <c r="C262" s="2">
        <f>VLOOKUP(D262,[1]!s6_harayana,2,FALSE)</f>
        <v>644</v>
      </c>
      <c r="D262" t="s">
        <v>516</v>
      </c>
      <c r="E262">
        <v>4</v>
      </c>
      <c r="F262">
        <v>1</v>
      </c>
      <c r="G262" s="1">
        <v>0.25</v>
      </c>
    </row>
    <row r="263" spans="1:7" x14ac:dyDescent="0.35">
      <c r="A263" s="2" t="s">
        <v>186</v>
      </c>
      <c r="B263" t="s">
        <v>83</v>
      </c>
      <c r="C263" s="2">
        <f>VLOOKUP(D263,[1]!s6_harayana,2,FALSE)</f>
        <v>124</v>
      </c>
      <c r="D263" t="s">
        <v>72</v>
      </c>
      <c r="E263">
        <v>2</v>
      </c>
      <c r="F263">
        <v>0</v>
      </c>
      <c r="G263" s="1">
        <v>0</v>
      </c>
    </row>
    <row r="264" spans="1:7" x14ac:dyDescent="0.35">
      <c r="A264" s="2" t="s">
        <v>186</v>
      </c>
      <c r="B264" t="s">
        <v>83</v>
      </c>
      <c r="C264" s="2">
        <f>VLOOKUP(D264,[1]!s6_harayana,2,FALSE)</f>
        <v>2318</v>
      </c>
      <c r="D264" t="s">
        <v>517</v>
      </c>
      <c r="E264">
        <v>1</v>
      </c>
      <c r="F264">
        <v>0</v>
      </c>
      <c r="G264" s="1">
        <v>0</v>
      </c>
    </row>
    <row r="265" spans="1:7" x14ac:dyDescent="0.35">
      <c r="A265" s="2" t="s">
        <v>186</v>
      </c>
      <c r="B265" t="s">
        <v>96</v>
      </c>
      <c r="C265" s="2">
        <f>VLOOKUP(D265,[1]!s6_jaipur,2,FALSE)</f>
        <v>290</v>
      </c>
      <c r="D265" t="s">
        <v>216</v>
      </c>
      <c r="E265">
        <v>124</v>
      </c>
      <c r="F265">
        <v>63</v>
      </c>
      <c r="G265" s="1">
        <v>0.51</v>
      </c>
    </row>
    <row r="266" spans="1:7" x14ac:dyDescent="0.35">
      <c r="A266" s="2" t="s">
        <v>186</v>
      </c>
      <c r="B266" t="s">
        <v>96</v>
      </c>
      <c r="C266" s="2">
        <f>VLOOKUP(D266,[1]!s6_jaipur,2,FALSE)</f>
        <v>613</v>
      </c>
      <c r="D266" t="s">
        <v>87</v>
      </c>
      <c r="E266">
        <v>71</v>
      </c>
      <c r="F266">
        <v>30</v>
      </c>
      <c r="G266" s="1">
        <v>0.42</v>
      </c>
    </row>
    <row r="267" spans="1:7" x14ac:dyDescent="0.35">
      <c r="A267" s="2" t="s">
        <v>186</v>
      </c>
      <c r="B267" t="s">
        <v>96</v>
      </c>
      <c r="C267" s="2">
        <f>VLOOKUP(D267,[1]!s6_jaipur,2,FALSE)</f>
        <v>71</v>
      </c>
      <c r="D267" t="s">
        <v>69</v>
      </c>
      <c r="E267">
        <v>67</v>
      </c>
      <c r="F267">
        <v>29</v>
      </c>
      <c r="G267" s="1">
        <v>0.43</v>
      </c>
    </row>
    <row r="268" spans="1:7" x14ac:dyDescent="0.35">
      <c r="A268" s="2" t="s">
        <v>186</v>
      </c>
      <c r="B268" t="s">
        <v>96</v>
      </c>
      <c r="C268" s="2">
        <f>VLOOKUP(D268,[1]!s6_jaipur,2,FALSE)</f>
        <v>3133</v>
      </c>
      <c r="D268" t="s">
        <v>194</v>
      </c>
      <c r="E268">
        <v>58</v>
      </c>
      <c r="F268">
        <v>20</v>
      </c>
      <c r="G268" s="1">
        <v>0.34</v>
      </c>
    </row>
    <row r="269" spans="1:7" x14ac:dyDescent="0.35">
      <c r="A269" s="2" t="s">
        <v>186</v>
      </c>
      <c r="B269" t="s">
        <v>96</v>
      </c>
      <c r="C269" s="2">
        <f>VLOOKUP(D269,[1]!s6_jaipur,2,FALSE)</f>
        <v>3076</v>
      </c>
      <c r="D269" t="s">
        <v>522</v>
      </c>
      <c r="E269">
        <v>40</v>
      </c>
      <c r="F269">
        <v>12</v>
      </c>
      <c r="G269" s="1">
        <v>0.3</v>
      </c>
    </row>
    <row r="270" spans="1:7" x14ac:dyDescent="0.35">
      <c r="A270" s="2" t="s">
        <v>186</v>
      </c>
      <c r="B270" t="s">
        <v>96</v>
      </c>
      <c r="C270" s="2">
        <f>VLOOKUP(D270,[1]!s6_jaipur,2,FALSE)</f>
        <v>41</v>
      </c>
      <c r="D270" t="s">
        <v>118</v>
      </c>
      <c r="E270">
        <v>32</v>
      </c>
      <c r="F270">
        <v>11</v>
      </c>
      <c r="G270" s="1">
        <v>0.34</v>
      </c>
    </row>
    <row r="271" spans="1:7" x14ac:dyDescent="0.35">
      <c r="A271" s="2" t="s">
        <v>186</v>
      </c>
      <c r="B271" t="s">
        <v>96</v>
      </c>
      <c r="C271" s="2">
        <f>VLOOKUP(D271,[1]!s6_jaipur,2,FALSE)</f>
        <v>29</v>
      </c>
      <c r="D271" t="s">
        <v>109</v>
      </c>
      <c r="E271">
        <v>28</v>
      </c>
      <c r="F271">
        <v>12</v>
      </c>
      <c r="G271" s="1">
        <v>0.43</v>
      </c>
    </row>
    <row r="272" spans="1:7" x14ac:dyDescent="0.35">
      <c r="A272" s="2" t="s">
        <v>186</v>
      </c>
      <c r="B272" t="s">
        <v>96</v>
      </c>
      <c r="C272" s="2">
        <f>VLOOKUP(D272,[1]!s6_jaipur,2,FALSE)</f>
        <v>519</v>
      </c>
      <c r="D272" t="s">
        <v>12</v>
      </c>
      <c r="E272">
        <v>27</v>
      </c>
      <c r="F272">
        <v>11</v>
      </c>
      <c r="G272" s="1">
        <v>0.41</v>
      </c>
    </row>
    <row r="273" spans="1:7" x14ac:dyDescent="0.35">
      <c r="A273" s="2" t="s">
        <v>186</v>
      </c>
      <c r="B273" t="s">
        <v>96</v>
      </c>
      <c r="C273" s="2">
        <f>VLOOKUP(D273,[1]!s6_jaipur,2,FALSE)</f>
        <v>164</v>
      </c>
      <c r="D273" t="s">
        <v>39</v>
      </c>
      <c r="E273">
        <v>11</v>
      </c>
      <c r="F273">
        <v>1</v>
      </c>
      <c r="G273" s="1">
        <v>0.09</v>
      </c>
    </row>
    <row r="274" spans="1:7" x14ac:dyDescent="0.35">
      <c r="A274" s="2" t="s">
        <v>186</v>
      </c>
      <c r="B274" t="s">
        <v>96</v>
      </c>
      <c r="C274" s="2">
        <f>VLOOKUP(D274,[1]!s6_jaipur,2,FALSE)</f>
        <v>3065</v>
      </c>
      <c r="D274" t="s">
        <v>86</v>
      </c>
      <c r="E274">
        <v>10</v>
      </c>
      <c r="F274">
        <v>5</v>
      </c>
      <c r="G274" s="1">
        <v>0.5</v>
      </c>
    </row>
    <row r="275" spans="1:7" x14ac:dyDescent="0.35">
      <c r="A275" s="2" t="s">
        <v>186</v>
      </c>
      <c r="B275" t="s">
        <v>96</v>
      </c>
      <c r="C275" s="2">
        <f>VLOOKUP(D275,[1]!s6_jaipur,2,FALSE)</f>
        <v>3097</v>
      </c>
      <c r="D275" t="s">
        <v>217</v>
      </c>
      <c r="E275">
        <v>10</v>
      </c>
      <c r="F275">
        <v>3</v>
      </c>
      <c r="G275" s="1">
        <v>0.3</v>
      </c>
    </row>
    <row r="276" spans="1:7" x14ac:dyDescent="0.35">
      <c r="A276" s="2" t="s">
        <v>186</v>
      </c>
      <c r="B276" t="s">
        <v>96</v>
      </c>
      <c r="C276" s="2">
        <f>VLOOKUP(D276,[1]!s6_jaipur,2,FALSE)</f>
        <v>264</v>
      </c>
      <c r="D276" t="s">
        <v>521</v>
      </c>
      <c r="E276">
        <v>7</v>
      </c>
      <c r="F276">
        <v>3</v>
      </c>
      <c r="G276" s="1">
        <v>0.43</v>
      </c>
    </row>
    <row r="277" spans="1:7" x14ac:dyDescent="0.35">
      <c r="A277" s="2" t="s">
        <v>186</v>
      </c>
      <c r="B277" t="s">
        <v>96</v>
      </c>
      <c r="C277" s="2">
        <f>VLOOKUP(D277,[1]!s6_jaipur,2,FALSE)</f>
        <v>44</v>
      </c>
      <c r="D277" t="s">
        <v>219</v>
      </c>
      <c r="E277">
        <v>5</v>
      </c>
      <c r="F277">
        <v>1</v>
      </c>
      <c r="G277" s="1">
        <v>0.2</v>
      </c>
    </row>
    <row r="278" spans="1:7" x14ac:dyDescent="0.35">
      <c r="A278" s="2" t="s">
        <v>186</v>
      </c>
      <c r="B278" t="s">
        <v>96</v>
      </c>
      <c r="C278" s="2">
        <f>VLOOKUP(D278,[1]!s6_jaipur,2,FALSE)</f>
        <v>599</v>
      </c>
      <c r="D278" t="s">
        <v>220</v>
      </c>
      <c r="E278">
        <v>3</v>
      </c>
      <c r="F278">
        <v>2</v>
      </c>
      <c r="G278" s="1">
        <v>0.67</v>
      </c>
    </row>
    <row r="279" spans="1:7" x14ac:dyDescent="0.35">
      <c r="A279" s="2" t="s">
        <v>186</v>
      </c>
      <c r="B279" t="s">
        <v>96</v>
      </c>
      <c r="C279" s="2">
        <f>VLOOKUP(D279,[1]!s6_jaipur,2,FALSE)</f>
        <v>3056</v>
      </c>
      <c r="D279" t="s">
        <v>221</v>
      </c>
      <c r="E279">
        <v>2</v>
      </c>
      <c r="F279">
        <v>0</v>
      </c>
      <c r="G279" s="1">
        <v>0</v>
      </c>
    </row>
    <row r="280" spans="1:7" x14ac:dyDescent="0.35">
      <c r="A280" s="2" t="s">
        <v>186</v>
      </c>
      <c r="B280" t="s">
        <v>96</v>
      </c>
      <c r="C280" s="2">
        <f>VLOOKUP(D280,[1]!s6_jaipur,2,FALSE)</f>
        <v>708</v>
      </c>
      <c r="D280" t="s">
        <v>222</v>
      </c>
      <c r="E280">
        <v>1</v>
      </c>
      <c r="F280">
        <v>1</v>
      </c>
      <c r="G280" s="1">
        <v>1</v>
      </c>
    </row>
    <row r="281" spans="1:7" x14ac:dyDescent="0.35">
      <c r="A281" s="2" t="s">
        <v>186</v>
      </c>
      <c r="B281" t="s">
        <v>96</v>
      </c>
      <c r="C281" s="2">
        <f>VLOOKUP(D281,[1]!s6_jaipur,2,FALSE)</f>
        <v>266</v>
      </c>
      <c r="D281" t="s">
        <v>223</v>
      </c>
      <c r="E281">
        <v>1</v>
      </c>
      <c r="F281">
        <v>0</v>
      </c>
      <c r="G281" s="1">
        <v>0</v>
      </c>
    </row>
    <row r="282" spans="1:7" x14ac:dyDescent="0.35">
      <c r="A282" s="2" t="s">
        <v>186</v>
      </c>
      <c r="B282" t="s">
        <v>96</v>
      </c>
      <c r="C282" s="2">
        <f>VLOOKUP(D282,[1]!s6_jaipur,2,FALSE)</f>
        <v>576</v>
      </c>
      <c r="D282" t="s">
        <v>48</v>
      </c>
      <c r="E282">
        <v>1</v>
      </c>
      <c r="F282">
        <v>0</v>
      </c>
      <c r="G282" s="1">
        <v>0</v>
      </c>
    </row>
    <row r="283" spans="1:7" x14ac:dyDescent="0.35">
      <c r="A283" s="2" t="s">
        <v>186</v>
      </c>
      <c r="B283" t="s">
        <v>110</v>
      </c>
      <c r="C283" s="2">
        <f>VLOOKUP(D283,[1]!s6_patna,2,FALSE)</f>
        <v>579</v>
      </c>
      <c r="D283" t="s">
        <v>527</v>
      </c>
      <c r="E283">
        <v>129</v>
      </c>
      <c r="F283">
        <v>55</v>
      </c>
      <c r="G283" s="1">
        <v>0.43</v>
      </c>
    </row>
    <row r="284" spans="1:7" x14ac:dyDescent="0.35">
      <c r="A284" s="2" t="s">
        <v>186</v>
      </c>
      <c r="B284" t="s">
        <v>110</v>
      </c>
      <c r="C284" s="2">
        <f>VLOOKUP(D284,[1]!s6_patna,2,FALSE)</f>
        <v>179</v>
      </c>
      <c r="D284" t="s">
        <v>64</v>
      </c>
      <c r="E284">
        <v>105</v>
      </c>
      <c r="F284">
        <v>36</v>
      </c>
      <c r="G284" s="1">
        <v>0.34</v>
      </c>
    </row>
    <row r="285" spans="1:7" x14ac:dyDescent="0.35">
      <c r="A285" s="2" t="s">
        <v>186</v>
      </c>
      <c r="B285" t="s">
        <v>110</v>
      </c>
      <c r="C285" s="2">
        <f>VLOOKUP(D285,[1]!s6_patna,2,FALSE)</f>
        <v>390</v>
      </c>
      <c r="D285" t="s">
        <v>100</v>
      </c>
      <c r="E285">
        <v>53</v>
      </c>
      <c r="F285">
        <v>17</v>
      </c>
      <c r="G285" s="1">
        <v>0.32</v>
      </c>
    </row>
    <row r="286" spans="1:7" x14ac:dyDescent="0.35">
      <c r="A286" s="2" t="s">
        <v>186</v>
      </c>
      <c r="B286" t="s">
        <v>110</v>
      </c>
      <c r="C286" s="2">
        <f>VLOOKUP(D286,[1]!s6_patna,2,FALSE)</f>
        <v>3081</v>
      </c>
      <c r="D286" t="s">
        <v>526</v>
      </c>
      <c r="E286">
        <v>41</v>
      </c>
      <c r="F286">
        <v>12</v>
      </c>
      <c r="G286" s="1">
        <v>0.28999999999999998</v>
      </c>
    </row>
    <row r="287" spans="1:7" x14ac:dyDescent="0.35">
      <c r="A287" s="2" t="s">
        <v>186</v>
      </c>
      <c r="B287" t="s">
        <v>110</v>
      </c>
      <c r="C287" s="2">
        <f>VLOOKUP(D287,[1]!s6_patna,2,FALSE)</f>
        <v>121</v>
      </c>
      <c r="D287" t="s">
        <v>491</v>
      </c>
      <c r="E287">
        <v>36</v>
      </c>
      <c r="F287">
        <v>17</v>
      </c>
      <c r="G287" s="1">
        <v>0.47</v>
      </c>
    </row>
    <row r="288" spans="1:7" x14ac:dyDescent="0.35">
      <c r="A288" s="2" t="s">
        <v>186</v>
      </c>
      <c r="B288" t="s">
        <v>110</v>
      </c>
      <c r="C288" s="2">
        <f>VLOOKUP(D288,[1]!s6_patna,2,FALSE)</f>
        <v>763</v>
      </c>
      <c r="D288" t="s">
        <v>525</v>
      </c>
      <c r="E288">
        <v>32</v>
      </c>
      <c r="F288">
        <v>14</v>
      </c>
      <c r="G288" s="1">
        <v>0.44</v>
      </c>
    </row>
    <row r="289" spans="1:7" x14ac:dyDescent="0.35">
      <c r="A289" s="2" t="s">
        <v>186</v>
      </c>
      <c r="B289" t="s">
        <v>110</v>
      </c>
      <c r="C289" s="2">
        <f>VLOOKUP(D289,[1]!s6_patna,2,FALSE)</f>
        <v>252</v>
      </c>
      <c r="D289" t="s">
        <v>23</v>
      </c>
      <c r="E289">
        <v>24</v>
      </c>
      <c r="F289">
        <v>8</v>
      </c>
      <c r="G289" s="1">
        <v>0.33</v>
      </c>
    </row>
    <row r="290" spans="1:7" x14ac:dyDescent="0.35">
      <c r="A290" s="2" t="s">
        <v>186</v>
      </c>
      <c r="B290" t="s">
        <v>110</v>
      </c>
      <c r="C290" s="2">
        <f>VLOOKUP(D290,[1]!s6_patna,2,FALSE)</f>
        <v>292</v>
      </c>
      <c r="D290" t="s">
        <v>94</v>
      </c>
      <c r="E290">
        <v>23</v>
      </c>
      <c r="F290">
        <v>8</v>
      </c>
      <c r="G290" s="1">
        <v>0.35</v>
      </c>
    </row>
    <row r="291" spans="1:7" x14ac:dyDescent="0.35">
      <c r="A291" s="2" t="s">
        <v>186</v>
      </c>
      <c r="B291" t="s">
        <v>110</v>
      </c>
      <c r="C291" s="2">
        <f>VLOOKUP(D291,[1]!s6_patna,2,FALSE)</f>
        <v>728</v>
      </c>
      <c r="D291" t="s">
        <v>524</v>
      </c>
      <c r="E291">
        <v>22</v>
      </c>
      <c r="F291">
        <v>13</v>
      </c>
      <c r="G291" s="1">
        <v>0.59</v>
      </c>
    </row>
    <row r="292" spans="1:7" x14ac:dyDescent="0.35">
      <c r="A292" s="2" t="s">
        <v>186</v>
      </c>
      <c r="B292" t="s">
        <v>110</v>
      </c>
      <c r="C292" s="2">
        <f>VLOOKUP(D292,[1]!s6_patna,2,FALSE)</f>
        <v>14</v>
      </c>
      <c r="D292" t="s">
        <v>523</v>
      </c>
      <c r="E292">
        <v>12</v>
      </c>
      <c r="F292">
        <v>1</v>
      </c>
      <c r="G292" s="1">
        <v>0.08</v>
      </c>
    </row>
    <row r="293" spans="1:7" x14ac:dyDescent="0.35">
      <c r="A293" s="2" t="s">
        <v>186</v>
      </c>
      <c r="B293" t="s">
        <v>110</v>
      </c>
      <c r="C293" s="2">
        <f>VLOOKUP(D293,[1]!s6_patna,2,FALSE)</f>
        <v>768</v>
      </c>
      <c r="D293" t="s">
        <v>132</v>
      </c>
      <c r="E293">
        <v>10</v>
      </c>
      <c r="F293">
        <v>1</v>
      </c>
      <c r="G293" s="1">
        <v>0.1</v>
      </c>
    </row>
    <row r="294" spans="1:7" x14ac:dyDescent="0.35">
      <c r="A294" s="2" t="s">
        <v>186</v>
      </c>
      <c r="B294" t="s">
        <v>110</v>
      </c>
      <c r="C294" s="2">
        <f>VLOOKUP(D294,[1]!s6_patna,2,FALSE)</f>
        <v>211</v>
      </c>
      <c r="D294" t="s">
        <v>16</v>
      </c>
      <c r="E294">
        <v>8</v>
      </c>
      <c r="F294">
        <v>5</v>
      </c>
      <c r="G294" s="1">
        <v>0.63</v>
      </c>
    </row>
    <row r="295" spans="1:7" x14ac:dyDescent="0.35">
      <c r="A295" s="2" t="s">
        <v>186</v>
      </c>
      <c r="B295" t="s">
        <v>110</v>
      </c>
      <c r="C295" s="2">
        <f>VLOOKUP(D295,[1]!s6_patna,2,FALSE)</f>
        <v>242</v>
      </c>
      <c r="D295" t="s">
        <v>91</v>
      </c>
      <c r="E295">
        <v>3</v>
      </c>
      <c r="F295">
        <v>0</v>
      </c>
      <c r="G295" s="1">
        <v>0</v>
      </c>
    </row>
    <row r="296" spans="1:7" x14ac:dyDescent="0.35">
      <c r="A296" s="2" t="s">
        <v>186</v>
      </c>
      <c r="B296" t="s">
        <v>111</v>
      </c>
      <c r="C296" s="2"/>
      <c r="D296" t="s">
        <v>112</v>
      </c>
      <c r="E296">
        <v>107</v>
      </c>
      <c r="F296">
        <v>51</v>
      </c>
      <c r="G296" s="1">
        <v>0.48</v>
      </c>
    </row>
    <row r="297" spans="1:7" x14ac:dyDescent="0.35">
      <c r="A297" s="2" t="s">
        <v>186</v>
      </c>
      <c r="B297" t="s">
        <v>111</v>
      </c>
      <c r="C297" s="2"/>
      <c r="D297" t="s">
        <v>114</v>
      </c>
      <c r="E297">
        <v>89</v>
      </c>
      <c r="F297">
        <v>33</v>
      </c>
      <c r="G297" s="1">
        <v>0.37</v>
      </c>
    </row>
    <row r="298" spans="1:7" x14ac:dyDescent="0.35">
      <c r="A298" s="2" t="s">
        <v>186</v>
      </c>
      <c r="B298" t="s">
        <v>111</v>
      </c>
      <c r="C298" s="2"/>
      <c r="D298" t="s">
        <v>113</v>
      </c>
      <c r="E298">
        <v>73</v>
      </c>
      <c r="F298">
        <v>34</v>
      </c>
      <c r="G298" s="1">
        <v>0.47</v>
      </c>
    </row>
    <row r="299" spans="1:7" x14ac:dyDescent="0.35">
      <c r="A299" s="2" t="s">
        <v>186</v>
      </c>
      <c r="B299" t="s">
        <v>111</v>
      </c>
      <c r="C299" s="2"/>
      <c r="D299" t="s">
        <v>119</v>
      </c>
      <c r="E299">
        <v>46</v>
      </c>
      <c r="F299">
        <v>21</v>
      </c>
      <c r="G299" s="1">
        <v>0.46</v>
      </c>
    </row>
    <row r="300" spans="1:7" x14ac:dyDescent="0.35">
      <c r="A300" s="2" t="s">
        <v>186</v>
      </c>
      <c r="B300" t="s">
        <v>111</v>
      </c>
      <c r="C300" s="2"/>
      <c r="D300" t="s">
        <v>225</v>
      </c>
      <c r="E300">
        <v>30</v>
      </c>
      <c r="F300">
        <v>10</v>
      </c>
      <c r="G300" s="1">
        <v>0.33</v>
      </c>
    </row>
    <row r="301" spans="1:7" x14ac:dyDescent="0.35">
      <c r="A301" s="2" t="s">
        <v>186</v>
      </c>
      <c r="B301" t="s">
        <v>111</v>
      </c>
      <c r="C301" s="2"/>
      <c r="D301" t="s">
        <v>120</v>
      </c>
      <c r="E301">
        <v>27</v>
      </c>
      <c r="F301">
        <v>12</v>
      </c>
      <c r="G301" s="1">
        <v>0.44</v>
      </c>
    </row>
    <row r="302" spans="1:7" x14ac:dyDescent="0.35">
      <c r="A302" s="2" t="s">
        <v>186</v>
      </c>
      <c r="B302" t="s">
        <v>111</v>
      </c>
      <c r="C302" s="2"/>
      <c r="D302" t="s">
        <v>116</v>
      </c>
      <c r="E302">
        <v>22</v>
      </c>
      <c r="F302">
        <v>10</v>
      </c>
      <c r="G302" s="1">
        <v>0.45</v>
      </c>
    </row>
    <row r="303" spans="1:7" x14ac:dyDescent="0.35">
      <c r="A303" s="2" t="s">
        <v>186</v>
      </c>
      <c r="B303" t="s">
        <v>111</v>
      </c>
      <c r="C303" s="2"/>
      <c r="D303" t="s">
        <v>123</v>
      </c>
      <c r="E303">
        <v>21</v>
      </c>
      <c r="F303">
        <v>10</v>
      </c>
      <c r="G303" s="1">
        <v>0.48</v>
      </c>
    </row>
    <row r="304" spans="1:7" x14ac:dyDescent="0.35">
      <c r="A304" s="2" t="s">
        <v>186</v>
      </c>
      <c r="B304" t="s">
        <v>111</v>
      </c>
      <c r="C304" s="2"/>
      <c r="D304" t="s">
        <v>197</v>
      </c>
      <c r="E304">
        <v>10</v>
      </c>
      <c r="F304">
        <v>2</v>
      </c>
      <c r="G304" s="1">
        <v>0.2</v>
      </c>
    </row>
    <row r="305" spans="1:7" x14ac:dyDescent="0.35">
      <c r="A305" s="2" t="s">
        <v>186</v>
      </c>
      <c r="B305" t="s">
        <v>111</v>
      </c>
      <c r="C305" s="2"/>
      <c r="D305" t="s">
        <v>226</v>
      </c>
      <c r="E305">
        <v>10</v>
      </c>
      <c r="F305">
        <v>4</v>
      </c>
      <c r="G305" s="1">
        <v>0.4</v>
      </c>
    </row>
    <row r="306" spans="1:7" x14ac:dyDescent="0.35">
      <c r="A306" s="2" t="s">
        <v>186</v>
      </c>
      <c r="B306" t="s">
        <v>111</v>
      </c>
      <c r="C306" s="2"/>
      <c r="D306" t="s">
        <v>179</v>
      </c>
      <c r="E306">
        <v>9</v>
      </c>
      <c r="F306">
        <v>2</v>
      </c>
      <c r="G306" s="1">
        <v>0.22</v>
      </c>
    </row>
    <row r="307" spans="1:7" x14ac:dyDescent="0.35">
      <c r="A307" s="2" t="s">
        <v>186</v>
      </c>
      <c r="B307" t="s">
        <v>111</v>
      </c>
      <c r="C307" s="2"/>
      <c r="D307" t="s">
        <v>10</v>
      </c>
      <c r="E307">
        <v>6</v>
      </c>
      <c r="F307">
        <v>0</v>
      </c>
      <c r="G307" s="1">
        <v>0</v>
      </c>
    </row>
    <row r="308" spans="1:7" x14ac:dyDescent="0.35">
      <c r="A308" s="2" t="s">
        <v>186</v>
      </c>
      <c r="B308" t="s">
        <v>111</v>
      </c>
      <c r="C308" s="2"/>
      <c r="D308" t="s">
        <v>76</v>
      </c>
      <c r="E308">
        <v>6</v>
      </c>
      <c r="F308">
        <v>2</v>
      </c>
      <c r="G308" s="1">
        <v>0.33</v>
      </c>
    </row>
    <row r="309" spans="1:7" x14ac:dyDescent="0.35">
      <c r="A309" s="2" t="s">
        <v>186</v>
      </c>
      <c r="B309" t="s">
        <v>111</v>
      </c>
      <c r="C309" s="2"/>
      <c r="D309" t="s">
        <v>121</v>
      </c>
      <c r="E309">
        <v>2</v>
      </c>
      <c r="F309">
        <v>0</v>
      </c>
      <c r="G309" s="1">
        <v>0</v>
      </c>
    </row>
    <row r="310" spans="1:7" x14ac:dyDescent="0.35">
      <c r="A310" s="2" t="s">
        <v>186</v>
      </c>
      <c r="B310" t="s">
        <v>111</v>
      </c>
      <c r="C310" s="2"/>
      <c r="D310" t="s">
        <v>194</v>
      </c>
      <c r="E310">
        <v>2</v>
      </c>
      <c r="F310">
        <v>0</v>
      </c>
      <c r="G310" s="1">
        <v>0</v>
      </c>
    </row>
    <row r="311" spans="1:7" x14ac:dyDescent="0.35">
      <c r="A311" s="2" t="s">
        <v>186</v>
      </c>
      <c r="B311" t="s">
        <v>143</v>
      </c>
      <c r="C311" s="2">
        <f>VLOOKUP(D311,[1]!s6_tamil,2,FALSE)</f>
        <v>69</v>
      </c>
      <c r="D311" t="s">
        <v>85</v>
      </c>
      <c r="E311">
        <v>121</v>
      </c>
      <c r="F311">
        <v>54</v>
      </c>
      <c r="G311" s="1">
        <v>0.45</v>
      </c>
    </row>
    <row r="312" spans="1:7" x14ac:dyDescent="0.35">
      <c r="A312" s="2" t="s">
        <v>186</v>
      </c>
      <c r="B312" t="s">
        <v>143</v>
      </c>
      <c r="C312" s="2">
        <f>VLOOKUP(D312,[1]!s6_tamil,2,FALSE)</f>
        <v>212</v>
      </c>
      <c r="D312" t="s">
        <v>124</v>
      </c>
      <c r="E312">
        <v>84</v>
      </c>
      <c r="F312">
        <v>46</v>
      </c>
      <c r="G312" s="1">
        <v>0.55000000000000004</v>
      </c>
    </row>
    <row r="313" spans="1:7" x14ac:dyDescent="0.35">
      <c r="A313" s="2" t="s">
        <v>186</v>
      </c>
      <c r="B313" t="s">
        <v>143</v>
      </c>
      <c r="C313" s="2">
        <f>VLOOKUP(D313,[1]!s6_tamil,2,FALSE)</f>
        <v>3101</v>
      </c>
      <c r="D313" t="s">
        <v>530</v>
      </c>
      <c r="E313">
        <v>50</v>
      </c>
      <c r="F313">
        <v>16</v>
      </c>
      <c r="G313" s="1">
        <v>0.32</v>
      </c>
    </row>
    <row r="314" spans="1:7" x14ac:dyDescent="0.35">
      <c r="A314" s="2" t="s">
        <v>186</v>
      </c>
      <c r="B314" t="s">
        <v>143</v>
      </c>
      <c r="C314" s="2">
        <f>VLOOKUP(D314,[1]!s6_tamil,2,FALSE)</f>
        <v>724</v>
      </c>
      <c r="D314" t="s">
        <v>125</v>
      </c>
      <c r="E314">
        <v>34</v>
      </c>
      <c r="F314">
        <v>6</v>
      </c>
      <c r="G314" s="1">
        <v>0.18</v>
      </c>
    </row>
    <row r="315" spans="1:7" x14ac:dyDescent="0.35">
      <c r="A315" s="2" t="s">
        <v>186</v>
      </c>
      <c r="B315" t="s">
        <v>143</v>
      </c>
      <c r="C315" s="2">
        <f>VLOOKUP(D315,[1]!s6_tamil,2,FALSE)</f>
        <v>191</v>
      </c>
      <c r="D315" t="s">
        <v>531</v>
      </c>
      <c r="E315">
        <v>30</v>
      </c>
      <c r="F315">
        <v>8</v>
      </c>
      <c r="G315" s="1">
        <v>0.27</v>
      </c>
    </row>
    <row r="316" spans="1:7" x14ac:dyDescent="0.35">
      <c r="A316" s="2" t="s">
        <v>186</v>
      </c>
      <c r="B316" t="s">
        <v>143</v>
      </c>
      <c r="C316" s="2">
        <f>VLOOKUP(D316,[1]!s6_tamil,2,FALSE)</f>
        <v>207</v>
      </c>
      <c r="D316" t="s">
        <v>519</v>
      </c>
      <c r="E316">
        <v>29</v>
      </c>
      <c r="F316">
        <v>13</v>
      </c>
      <c r="G316" s="1">
        <v>0.45</v>
      </c>
    </row>
    <row r="317" spans="1:7" x14ac:dyDescent="0.35">
      <c r="A317" s="2" t="s">
        <v>186</v>
      </c>
      <c r="B317" t="s">
        <v>143</v>
      </c>
      <c r="C317" s="2" t="e">
        <f>VLOOKUP(D317,[1]!s6_tamil,2,FALSE)</f>
        <v>#N/A</v>
      </c>
      <c r="D317" t="s">
        <v>127</v>
      </c>
      <c r="E317">
        <v>29</v>
      </c>
      <c r="F317">
        <v>12</v>
      </c>
      <c r="G317" s="1">
        <v>0.41</v>
      </c>
    </row>
    <row r="318" spans="1:7" x14ac:dyDescent="0.35">
      <c r="A318" s="2" t="s">
        <v>186</v>
      </c>
      <c r="B318" t="s">
        <v>143</v>
      </c>
      <c r="C318" s="2">
        <f>VLOOKUP(D318,[1]!s6_tamil,2,FALSE)</f>
        <v>765</v>
      </c>
      <c r="D318" t="s">
        <v>131</v>
      </c>
      <c r="E318">
        <v>18</v>
      </c>
      <c r="F318">
        <v>8</v>
      </c>
      <c r="G318" s="1">
        <v>0.44</v>
      </c>
    </row>
    <row r="319" spans="1:7" x14ac:dyDescent="0.35">
      <c r="A319" s="2" t="s">
        <v>186</v>
      </c>
      <c r="B319" t="s">
        <v>143</v>
      </c>
      <c r="C319" s="2">
        <f>VLOOKUP(D319,[1]!s6_tamil,2,FALSE)</f>
        <v>52</v>
      </c>
      <c r="D319" t="s">
        <v>90</v>
      </c>
      <c r="E319">
        <v>16</v>
      </c>
      <c r="F319">
        <v>5</v>
      </c>
      <c r="G319" s="1">
        <v>0.31</v>
      </c>
    </row>
    <row r="320" spans="1:7" x14ac:dyDescent="0.35">
      <c r="A320" s="2" t="s">
        <v>186</v>
      </c>
      <c r="B320" t="s">
        <v>143</v>
      </c>
      <c r="C320" s="2">
        <f>VLOOKUP(D320,[1]!s6_tamil,2,FALSE)</f>
        <v>152</v>
      </c>
      <c r="D320" t="s">
        <v>529</v>
      </c>
      <c r="E320">
        <v>13</v>
      </c>
      <c r="F320">
        <v>5</v>
      </c>
      <c r="G320" s="1">
        <v>0.38</v>
      </c>
    </row>
    <row r="321" spans="1:7" x14ac:dyDescent="0.35">
      <c r="A321" s="2" t="s">
        <v>186</v>
      </c>
      <c r="B321" t="s">
        <v>143</v>
      </c>
      <c r="C321" s="2">
        <f>VLOOKUP(D321,[1]!s6_tamil,2,FALSE)</f>
        <v>111</v>
      </c>
      <c r="D321" t="s">
        <v>59</v>
      </c>
      <c r="E321">
        <v>10</v>
      </c>
      <c r="F321">
        <v>2</v>
      </c>
      <c r="G321" s="1">
        <v>0.2</v>
      </c>
    </row>
    <row r="322" spans="1:7" x14ac:dyDescent="0.35">
      <c r="A322" s="2" t="s">
        <v>186</v>
      </c>
      <c r="B322" t="s">
        <v>143</v>
      </c>
      <c r="C322" s="2">
        <f>VLOOKUP(D322,[1]!s6_tamil,2,FALSE)</f>
        <v>376</v>
      </c>
      <c r="D322" t="s">
        <v>528</v>
      </c>
      <c r="E322">
        <v>10</v>
      </c>
      <c r="F322">
        <v>1</v>
      </c>
      <c r="G322" s="1">
        <v>0.1</v>
      </c>
    </row>
    <row r="323" spans="1:7" x14ac:dyDescent="0.35">
      <c r="A323" s="2" t="s">
        <v>186</v>
      </c>
      <c r="B323" t="s">
        <v>143</v>
      </c>
      <c r="C323" s="2">
        <f>VLOOKUP(D323,[1]!s6_tamil,2,FALSE)</f>
        <v>26</v>
      </c>
      <c r="D323" t="s">
        <v>129</v>
      </c>
      <c r="E323">
        <v>9</v>
      </c>
      <c r="F323">
        <v>1</v>
      </c>
      <c r="G323" s="1">
        <v>0.11</v>
      </c>
    </row>
    <row r="324" spans="1:7" x14ac:dyDescent="0.35">
      <c r="A324" s="2" t="s">
        <v>186</v>
      </c>
      <c r="B324" t="s">
        <v>143</v>
      </c>
      <c r="C324" s="2">
        <f>VLOOKUP(D324,[1]!s6_tamil,2,FALSE)</f>
        <v>2335</v>
      </c>
      <c r="D324" t="s">
        <v>229</v>
      </c>
      <c r="E324">
        <v>3</v>
      </c>
      <c r="F324">
        <v>0</v>
      </c>
      <c r="G324" s="1">
        <v>0</v>
      </c>
    </row>
    <row r="325" spans="1:7" x14ac:dyDescent="0.35">
      <c r="A325" s="2" t="s">
        <v>186</v>
      </c>
      <c r="B325" t="s">
        <v>143</v>
      </c>
      <c r="C325" s="2">
        <f>VLOOKUP(D325,[1]!s6_tamil,2,FALSE)</f>
        <v>119</v>
      </c>
      <c r="D325" t="s">
        <v>7</v>
      </c>
      <c r="E325">
        <v>3</v>
      </c>
      <c r="F325">
        <v>0</v>
      </c>
      <c r="G325" s="1">
        <v>0</v>
      </c>
    </row>
    <row r="326" spans="1:7" x14ac:dyDescent="0.35">
      <c r="A326" s="2" t="s">
        <v>186</v>
      </c>
      <c r="B326" t="s">
        <v>143</v>
      </c>
      <c r="C326" s="2" t="e">
        <f>VLOOKUP(D326,[1]!s6_tamil,2,FALSE)</f>
        <v>#N/A</v>
      </c>
      <c r="D326" t="s">
        <v>230</v>
      </c>
      <c r="E326">
        <v>1</v>
      </c>
      <c r="F326">
        <v>1</v>
      </c>
      <c r="G326" s="1">
        <v>1</v>
      </c>
    </row>
    <row r="327" spans="1:7" x14ac:dyDescent="0.35">
      <c r="A327" s="2" t="s">
        <v>186</v>
      </c>
      <c r="B327" t="s">
        <v>156</v>
      </c>
      <c r="C327" s="2">
        <f>VLOOKUP(D327,[1]!s6_telugu,2,FALSE)</f>
        <v>489</v>
      </c>
      <c r="D327" t="s">
        <v>52</v>
      </c>
      <c r="E327">
        <v>95</v>
      </c>
      <c r="F327">
        <v>47</v>
      </c>
      <c r="G327" s="1">
        <v>0.49</v>
      </c>
    </row>
    <row r="328" spans="1:7" x14ac:dyDescent="0.35">
      <c r="A328" s="2" t="s">
        <v>186</v>
      </c>
      <c r="B328" t="s">
        <v>156</v>
      </c>
      <c r="C328" s="2">
        <f>VLOOKUP(D328,[1]!s6_telugu,2,FALSE)</f>
        <v>3083</v>
      </c>
      <c r="D328" t="s">
        <v>534</v>
      </c>
      <c r="E328">
        <v>92</v>
      </c>
      <c r="F328">
        <v>53</v>
      </c>
      <c r="G328" s="1">
        <v>0.57999999999999996</v>
      </c>
    </row>
    <row r="329" spans="1:7" x14ac:dyDescent="0.35">
      <c r="A329" s="2" t="s">
        <v>186</v>
      </c>
      <c r="B329" t="s">
        <v>156</v>
      </c>
      <c r="C329" s="2">
        <f>VLOOKUP(D329,[1]!s6_telugu,2,FALSE)</f>
        <v>482</v>
      </c>
      <c r="D329" t="s">
        <v>147</v>
      </c>
      <c r="E329">
        <v>67</v>
      </c>
      <c r="F329">
        <v>21</v>
      </c>
      <c r="G329" s="1">
        <v>0.31</v>
      </c>
    </row>
    <row r="330" spans="1:7" x14ac:dyDescent="0.35">
      <c r="A330" s="2" t="s">
        <v>186</v>
      </c>
      <c r="B330" t="s">
        <v>156</v>
      </c>
      <c r="C330" s="2">
        <f>VLOOKUP(D330,[1]!s6_telugu,2,FALSE)</f>
        <v>311</v>
      </c>
      <c r="D330" t="s">
        <v>131</v>
      </c>
      <c r="E330">
        <v>52</v>
      </c>
      <c r="F330">
        <v>24</v>
      </c>
      <c r="G330" s="1">
        <v>0.46</v>
      </c>
    </row>
    <row r="331" spans="1:7" x14ac:dyDescent="0.35">
      <c r="A331" s="2" t="s">
        <v>186</v>
      </c>
      <c r="B331" t="s">
        <v>156</v>
      </c>
      <c r="C331" s="2">
        <f>VLOOKUP(D331,[1]!s6_telugu,2,FALSE)</f>
        <v>567</v>
      </c>
      <c r="D331" t="s">
        <v>151</v>
      </c>
      <c r="E331">
        <v>51</v>
      </c>
      <c r="F331">
        <v>25</v>
      </c>
      <c r="G331" s="1">
        <v>0.49</v>
      </c>
    </row>
    <row r="332" spans="1:7" x14ac:dyDescent="0.35">
      <c r="A332" s="2" t="s">
        <v>186</v>
      </c>
      <c r="B332" t="s">
        <v>156</v>
      </c>
      <c r="C332" s="2">
        <f>VLOOKUP(D332,[1]!s6_telugu,2,FALSE)</f>
        <v>274</v>
      </c>
      <c r="D332" t="s">
        <v>231</v>
      </c>
      <c r="E332">
        <v>20</v>
      </c>
      <c r="F332">
        <v>11</v>
      </c>
      <c r="G332" s="1">
        <v>0.55000000000000004</v>
      </c>
    </row>
    <row r="333" spans="1:7" x14ac:dyDescent="0.35">
      <c r="A333" s="2" t="s">
        <v>186</v>
      </c>
      <c r="B333" t="s">
        <v>156</v>
      </c>
      <c r="C333" s="2">
        <f>VLOOKUP(D333,[1]!s6_telugu,2,FALSE)</f>
        <v>81</v>
      </c>
      <c r="D333" t="s">
        <v>149</v>
      </c>
      <c r="E333">
        <v>18</v>
      </c>
      <c r="F333">
        <v>6</v>
      </c>
      <c r="G333" s="1">
        <v>0.33</v>
      </c>
    </row>
    <row r="334" spans="1:7" x14ac:dyDescent="0.35">
      <c r="A334" s="2" t="s">
        <v>186</v>
      </c>
      <c r="B334" t="s">
        <v>156</v>
      </c>
      <c r="C334" s="2">
        <f>VLOOKUP(D334,[1]!s6_telugu,2,FALSE)</f>
        <v>293</v>
      </c>
      <c r="D334" t="s">
        <v>150</v>
      </c>
      <c r="E334">
        <v>14</v>
      </c>
      <c r="F334">
        <v>4</v>
      </c>
      <c r="G334" s="1">
        <v>0.28999999999999998</v>
      </c>
    </row>
    <row r="335" spans="1:7" x14ac:dyDescent="0.35">
      <c r="A335" s="2" t="s">
        <v>186</v>
      </c>
      <c r="B335" t="s">
        <v>156</v>
      </c>
      <c r="C335" s="2">
        <f>VLOOKUP(D335,[1]!s6_telugu,2,FALSE)</f>
        <v>2274</v>
      </c>
      <c r="D335" t="s">
        <v>535</v>
      </c>
      <c r="E335">
        <v>11</v>
      </c>
      <c r="F335">
        <v>4</v>
      </c>
      <c r="G335" s="1">
        <v>0.36</v>
      </c>
    </row>
    <row r="336" spans="1:7" x14ac:dyDescent="0.35">
      <c r="A336" s="2" t="s">
        <v>186</v>
      </c>
      <c r="B336" t="s">
        <v>156</v>
      </c>
      <c r="C336" s="2">
        <f>VLOOKUP(D336,[1]!s6_telugu,2,FALSE)</f>
        <v>2336</v>
      </c>
      <c r="D336" t="s">
        <v>232</v>
      </c>
      <c r="E336">
        <v>10</v>
      </c>
      <c r="F336">
        <v>4</v>
      </c>
      <c r="G336" s="1">
        <v>0.4</v>
      </c>
    </row>
    <row r="337" spans="1:7" x14ac:dyDescent="0.35">
      <c r="A337" s="2" t="s">
        <v>186</v>
      </c>
      <c r="B337" t="s">
        <v>156</v>
      </c>
      <c r="C337" s="2">
        <f>VLOOKUP(D337,[1]!s6_telugu,2,FALSE)</f>
        <v>3000</v>
      </c>
      <c r="D337" t="s">
        <v>532</v>
      </c>
      <c r="E337">
        <v>8</v>
      </c>
      <c r="F337">
        <v>1</v>
      </c>
      <c r="G337" s="1">
        <v>0.13</v>
      </c>
    </row>
    <row r="338" spans="1:7" x14ac:dyDescent="0.35">
      <c r="A338" s="2" t="s">
        <v>186</v>
      </c>
      <c r="B338" t="s">
        <v>156</v>
      </c>
      <c r="C338" s="2">
        <f>VLOOKUP(D338,[1]!s6_telugu,2,FALSE)</f>
        <v>2307</v>
      </c>
      <c r="D338" t="s">
        <v>533</v>
      </c>
      <c r="E338">
        <v>5</v>
      </c>
      <c r="F338">
        <v>1</v>
      </c>
      <c r="G338" s="1">
        <v>0.2</v>
      </c>
    </row>
    <row r="339" spans="1:7" x14ac:dyDescent="0.35">
      <c r="A339" s="2" t="s">
        <v>186</v>
      </c>
      <c r="B339" t="s">
        <v>156</v>
      </c>
      <c r="C339" s="2">
        <f>VLOOKUP(D339,[1]!s6_telugu,2,FALSE)</f>
        <v>3090</v>
      </c>
      <c r="D339" t="s">
        <v>536</v>
      </c>
      <c r="E339">
        <v>3</v>
      </c>
      <c r="F339">
        <v>0</v>
      </c>
      <c r="G339" s="1">
        <v>0</v>
      </c>
    </row>
    <row r="340" spans="1:7" x14ac:dyDescent="0.35">
      <c r="A340" s="2" t="s">
        <v>186</v>
      </c>
      <c r="B340" t="s">
        <v>156</v>
      </c>
      <c r="C340" s="2" t="e">
        <f>VLOOKUP(D340,[1]!s6_telugu,2,FALSE)</f>
        <v>#N/A</v>
      </c>
      <c r="D340" t="s">
        <v>234</v>
      </c>
      <c r="E340">
        <v>1</v>
      </c>
      <c r="F340">
        <v>0</v>
      </c>
      <c r="G340" s="1">
        <v>0</v>
      </c>
    </row>
    <row r="341" spans="1:7" x14ac:dyDescent="0.35">
      <c r="A341" s="2" t="s">
        <v>186</v>
      </c>
      <c r="B341" t="s">
        <v>156</v>
      </c>
      <c r="C341" s="2">
        <f>VLOOKUP(D341,[1]!s6_telugu,2,FALSE)</f>
        <v>2298</v>
      </c>
      <c r="D341" t="s">
        <v>537</v>
      </c>
      <c r="E341">
        <v>1</v>
      </c>
      <c r="F341">
        <v>1</v>
      </c>
      <c r="G341" s="1">
        <v>1</v>
      </c>
    </row>
    <row r="342" spans="1:7" x14ac:dyDescent="0.35">
      <c r="A342" s="2" t="s">
        <v>186</v>
      </c>
      <c r="B342" t="s">
        <v>157</v>
      </c>
      <c r="C342" s="2">
        <f>VLOOKUP(D342,[1]!s6_mumba,2,FALSE)</f>
        <v>259</v>
      </c>
      <c r="D342" t="s">
        <v>53</v>
      </c>
      <c r="E342">
        <v>133</v>
      </c>
      <c r="F342">
        <v>80</v>
      </c>
      <c r="G342" s="1">
        <v>0.6</v>
      </c>
    </row>
    <row r="343" spans="1:7" x14ac:dyDescent="0.35">
      <c r="A343" s="2" t="s">
        <v>186</v>
      </c>
      <c r="B343" t="s">
        <v>157</v>
      </c>
      <c r="C343" s="2">
        <f>VLOOKUP(D343,[1]!s6_mumba,2,FALSE)</f>
        <v>3086</v>
      </c>
      <c r="D343" t="s">
        <v>158</v>
      </c>
      <c r="E343">
        <v>116</v>
      </c>
      <c r="F343">
        <v>61</v>
      </c>
      <c r="G343" s="1">
        <v>0.53</v>
      </c>
    </row>
    <row r="344" spans="1:7" x14ac:dyDescent="0.35">
      <c r="A344" s="2" t="s">
        <v>186</v>
      </c>
      <c r="B344" t="s">
        <v>157</v>
      </c>
      <c r="C344" s="2">
        <f>VLOOKUP(D344,[1]!s6_mumba,2,FALSE)</f>
        <v>96</v>
      </c>
      <c r="D344" t="s">
        <v>145</v>
      </c>
      <c r="E344">
        <v>77</v>
      </c>
      <c r="F344">
        <v>37</v>
      </c>
      <c r="G344" s="1">
        <v>0.48</v>
      </c>
    </row>
    <row r="345" spans="1:7" x14ac:dyDescent="0.35">
      <c r="A345" s="2" t="s">
        <v>186</v>
      </c>
      <c r="B345" t="s">
        <v>157</v>
      </c>
      <c r="C345" s="2">
        <f>VLOOKUP(D345,[1]!s6_mumba,2,FALSE)</f>
        <v>42</v>
      </c>
      <c r="D345" t="s">
        <v>115</v>
      </c>
      <c r="E345">
        <v>66</v>
      </c>
      <c r="F345">
        <v>39</v>
      </c>
      <c r="G345" s="1">
        <v>0.59</v>
      </c>
    </row>
    <row r="346" spans="1:7" x14ac:dyDescent="0.35">
      <c r="A346" s="2" t="s">
        <v>186</v>
      </c>
      <c r="B346" t="s">
        <v>157</v>
      </c>
      <c r="C346" s="2">
        <f>VLOOKUP(D346,[1]!s6_mumba,2,FALSE)</f>
        <v>764</v>
      </c>
      <c r="D346" t="s">
        <v>10</v>
      </c>
      <c r="E346">
        <v>40</v>
      </c>
      <c r="F346">
        <v>25</v>
      </c>
      <c r="G346" s="1">
        <v>0.63</v>
      </c>
    </row>
    <row r="347" spans="1:7" x14ac:dyDescent="0.35">
      <c r="A347" s="2" t="s">
        <v>186</v>
      </c>
      <c r="B347" t="s">
        <v>157</v>
      </c>
      <c r="C347" s="2">
        <f>VLOOKUP(D347,[1]!s6_mumba,2,FALSE)</f>
        <v>261</v>
      </c>
      <c r="D347" t="s">
        <v>42</v>
      </c>
      <c r="E347">
        <v>33</v>
      </c>
      <c r="F347">
        <v>14</v>
      </c>
      <c r="G347" s="1">
        <v>0.42</v>
      </c>
    </row>
    <row r="348" spans="1:7" x14ac:dyDescent="0.35">
      <c r="A348" s="2" t="s">
        <v>186</v>
      </c>
      <c r="B348" t="s">
        <v>157</v>
      </c>
      <c r="C348" s="2">
        <f>VLOOKUP(D348,[1]!s6_mumba,2,FALSE)</f>
        <v>84</v>
      </c>
      <c r="D348" t="s">
        <v>236</v>
      </c>
      <c r="E348">
        <v>20</v>
      </c>
      <c r="F348">
        <v>10</v>
      </c>
      <c r="G348" s="1">
        <v>0.5</v>
      </c>
    </row>
    <row r="349" spans="1:7" x14ac:dyDescent="0.35">
      <c r="A349" s="2" t="s">
        <v>186</v>
      </c>
      <c r="B349" t="s">
        <v>157</v>
      </c>
      <c r="C349" s="2">
        <f>VLOOKUP(D349,[1]!s6_mumba,2,FALSE)</f>
        <v>2028</v>
      </c>
      <c r="D349" t="s">
        <v>237</v>
      </c>
      <c r="E349">
        <v>18</v>
      </c>
      <c r="F349">
        <v>6</v>
      </c>
      <c r="G349" s="1">
        <v>0.33</v>
      </c>
    </row>
    <row r="350" spans="1:7" x14ac:dyDescent="0.35">
      <c r="A350" s="2" t="s">
        <v>186</v>
      </c>
      <c r="B350" t="s">
        <v>157</v>
      </c>
      <c r="C350" s="2">
        <f>VLOOKUP(D350,[1]!s6_mumba,2,FALSE)</f>
        <v>2026</v>
      </c>
      <c r="D350" t="s">
        <v>374</v>
      </c>
      <c r="E350">
        <v>10</v>
      </c>
      <c r="F350">
        <v>3</v>
      </c>
      <c r="G350" s="1">
        <v>0.3</v>
      </c>
    </row>
    <row r="351" spans="1:7" x14ac:dyDescent="0.35">
      <c r="A351" s="2" t="s">
        <v>186</v>
      </c>
      <c r="B351" t="s">
        <v>157</v>
      </c>
      <c r="C351" s="2">
        <f>VLOOKUP(D351,[1]!s6_mumba,2,FALSE)</f>
        <v>300</v>
      </c>
      <c r="D351" t="s">
        <v>481</v>
      </c>
      <c r="E351">
        <v>7</v>
      </c>
      <c r="F351">
        <v>2</v>
      </c>
      <c r="G351" s="1">
        <v>0.28999999999999998</v>
      </c>
    </row>
    <row r="352" spans="1:7" x14ac:dyDescent="0.35">
      <c r="A352" s="2" t="s">
        <v>186</v>
      </c>
      <c r="B352" t="s">
        <v>157</v>
      </c>
      <c r="C352" s="2" t="e">
        <f>VLOOKUP(D352,[1]!s6_mumba,2,FALSE)</f>
        <v>#N/A</v>
      </c>
      <c r="D352" t="s">
        <v>181</v>
      </c>
      <c r="E352">
        <v>4</v>
      </c>
      <c r="F352">
        <v>0</v>
      </c>
      <c r="G352" s="1">
        <v>0</v>
      </c>
    </row>
    <row r="353" spans="1:7" x14ac:dyDescent="0.35">
      <c r="A353" s="2" t="s">
        <v>186</v>
      </c>
      <c r="B353" t="s">
        <v>157</v>
      </c>
      <c r="C353" s="2" t="e">
        <f>VLOOKUP(D353,[1]!s6_mumba,2,FALSE)</f>
        <v>#N/A</v>
      </c>
      <c r="D353" t="s">
        <v>163</v>
      </c>
      <c r="E353">
        <v>2</v>
      </c>
      <c r="F353">
        <v>1</v>
      </c>
      <c r="G353" s="1">
        <v>0.5</v>
      </c>
    </row>
    <row r="354" spans="1:7" x14ac:dyDescent="0.35">
      <c r="A354" s="2" t="s">
        <v>186</v>
      </c>
      <c r="B354" t="s">
        <v>157</v>
      </c>
      <c r="C354" t="s">
        <v>501</v>
      </c>
      <c r="D354" t="s">
        <v>168</v>
      </c>
      <c r="E354">
        <v>1</v>
      </c>
      <c r="F354">
        <v>1</v>
      </c>
      <c r="G354" s="1">
        <v>1</v>
      </c>
    </row>
    <row r="355" spans="1:7" x14ac:dyDescent="0.35">
      <c r="A355" s="2" t="s">
        <v>186</v>
      </c>
      <c r="B355" t="s">
        <v>173</v>
      </c>
      <c r="C355" s="2">
        <f>VLOOKUP(D355,[1]!s6_up,2,FALSE)</f>
        <v>3088</v>
      </c>
      <c r="D355" t="s">
        <v>175</v>
      </c>
      <c r="E355">
        <v>157</v>
      </c>
      <c r="F355">
        <v>93</v>
      </c>
      <c r="G355" s="1">
        <v>0.59</v>
      </c>
    </row>
    <row r="356" spans="1:7" x14ac:dyDescent="0.35">
      <c r="A356" s="2" t="s">
        <v>186</v>
      </c>
      <c r="B356" t="s">
        <v>173</v>
      </c>
      <c r="C356" s="2">
        <f>VLOOKUP(D356,[1]!s6_up,2,FALSE)</f>
        <v>778</v>
      </c>
      <c r="D356" t="s">
        <v>538</v>
      </c>
      <c r="E356">
        <v>111</v>
      </c>
      <c r="F356">
        <v>36</v>
      </c>
      <c r="G356" s="1">
        <v>0.32</v>
      </c>
    </row>
    <row r="357" spans="1:7" x14ac:dyDescent="0.35">
      <c r="A357" s="2" t="s">
        <v>186</v>
      </c>
      <c r="B357" t="s">
        <v>173</v>
      </c>
      <c r="C357" s="2">
        <f>VLOOKUP(D357,[1]!s6_up,2,FALSE)</f>
        <v>218</v>
      </c>
      <c r="D357" t="s">
        <v>27</v>
      </c>
      <c r="E357">
        <v>91</v>
      </c>
      <c r="F357">
        <v>39</v>
      </c>
      <c r="G357" s="1">
        <v>0.43</v>
      </c>
    </row>
    <row r="358" spans="1:7" x14ac:dyDescent="0.35">
      <c r="A358" s="2" t="s">
        <v>186</v>
      </c>
      <c r="B358" t="s">
        <v>173</v>
      </c>
      <c r="C358" s="2">
        <f>VLOOKUP(D358,[1]!s6_up,2,FALSE)</f>
        <v>54</v>
      </c>
      <c r="D358" t="s">
        <v>174</v>
      </c>
      <c r="E358">
        <v>80</v>
      </c>
      <c r="F358">
        <v>36</v>
      </c>
      <c r="G358" s="1">
        <v>0.45</v>
      </c>
    </row>
    <row r="359" spans="1:7" x14ac:dyDescent="0.35">
      <c r="A359" s="2" t="s">
        <v>186</v>
      </c>
      <c r="B359" t="s">
        <v>173</v>
      </c>
      <c r="C359" s="2">
        <f>VLOOKUP(D359,[1]!s6_up,2,FALSE)</f>
        <v>347</v>
      </c>
      <c r="D359" t="s">
        <v>539</v>
      </c>
      <c r="E359">
        <v>47</v>
      </c>
      <c r="F359">
        <v>18</v>
      </c>
      <c r="G359" s="1">
        <v>0.38</v>
      </c>
    </row>
    <row r="360" spans="1:7" x14ac:dyDescent="0.35">
      <c r="A360" s="2" t="s">
        <v>186</v>
      </c>
      <c r="B360" t="s">
        <v>173</v>
      </c>
      <c r="C360" s="2">
        <f>VLOOKUP(D360,[1]!s6_up,2,FALSE)</f>
        <v>3126</v>
      </c>
      <c r="D360" t="s">
        <v>512</v>
      </c>
      <c r="E360">
        <v>28</v>
      </c>
      <c r="F360">
        <v>5</v>
      </c>
      <c r="G360" s="1">
        <v>0.18</v>
      </c>
    </row>
    <row r="361" spans="1:7" x14ac:dyDescent="0.35">
      <c r="A361" s="2" t="s">
        <v>186</v>
      </c>
      <c r="B361" t="s">
        <v>173</v>
      </c>
      <c r="C361" s="2">
        <f>VLOOKUP(D361,[1]!s6_up,2,FALSE)</f>
        <v>94</v>
      </c>
      <c r="D361" t="s">
        <v>183</v>
      </c>
      <c r="E361">
        <v>16</v>
      </c>
      <c r="F361">
        <v>5</v>
      </c>
      <c r="G361" s="1">
        <v>0.31</v>
      </c>
    </row>
    <row r="362" spans="1:7" x14ac:dyDescent="0.35">
      <c r="A362" s="2" t="s">
        <v>186</v>
      </c>
      <c r="B362" t="s">
        <v>173</v>
      </c>
      <c r="C362" s="2">
        <f>VLOOKUP(D362,[1]!s6_up,2,FALSE)</f>
        <v>106</v>
      </c>
      <c r="D362" t="s">
        <v>162</v>
      </c>
      <c r="E362">
        <v>8</v>
      </c>
      <c r="F362">
        <v>4</v>
      </c>
      <c r="G362" s="1">
        <v>0.5</v>
      </c>
    </row>
    <row r="363" spans="1:7" x14ac:dyDescent="0.35">
      <c r="A363" s="2" t="s">
        <v>186</v>
      </c>
      <c r="B363" t="s">
        <v>173</v>
      </c>
      <c r="C363" s="2">
        <f>VLOOKUP(D363,[1]!s6_up,2,FALSE)</f>
        <v>155</v>
      </c>
      <c r="D363" t="s">
        <v>540</v>
      </c>
      <c r="E363">
        <v>8</v>
      </c>
      <c r="F363">
        <v>2</v>
      </c>
      <c r="G363" s="1">
        <v>0.25</v>
      </c>
    </row>
    <row r="364" spans="1:7" x14ac:dyDescent="0.35">
      <c r="A364" s="2" t="s">
        <v>186</v>
      </c>
      <c r="B364" t="s">
        <v>173</v>
      </c>
      <c r="C364" s="2">
        <f>VLOOKUP(D364,[1]!s6_up,2,FALSE)</f>
        <v>2316</v>
      </c>
      <c r="D364" t="s">
        <v>239</v>
      </c>
      <c r="E364">
        <v>5</v>
      </c>
      <c r="F364">
        <v>2</v>
      </c>
      <c r="G364" s="1">
        <v>0.4</v>
      </c>
    </row>
    <row r="365" spans="1:7" x14ac:dyDescent="0.35">
      <c r="A365" s="2" t="s">
        <v>186</v>
      </c>
      <c r="B365" t="s">
        <v>173</v>
      </c>
      <c r="C365" s="2">
        <f>VLOOKUP(D365,[1]!s6_up,2,FALSE)</f>
        <v>3089</v>
      </c>
      <c r="D365" t="s">
        <v>541</v>
      </c>
      <c r="E365">
        <v>3</v>
      </c>
      <c r="F365">
        <v>1</v>
      </c>
      <c r="G365" s="1">
        <v>0.33</v>
      </c>
    </row>
    <row r="366" spans="1:7" x14ac:dyDescent="0.35">
      <c r="A366" s="2" t="s">
        <v>186</v>
      </c>
      <c r="B366" t="s">
        <v>173</v>
      </c>
      <c r="C366" s="2">
        <f>VLOOKUP(D366,[1]!s6_up,2,FALSE)</f>
        <v>3093</v>
      </c>
      <c r="D366" t="s">
        <v>240</v>
      </c>
      <c r="E366">
        <v>3</v>
      </c>
      <c r="F366">
        <v>1</v>
      </c>
      <c r="G366" s="1">
        <v>0.33</v>
      </c>
    </row>
    <row r="367" spans="1:7" x14ac:dyDescent="0.35">
      <c r="A367" s="2" t="s">
        <v>186</v>
      </c>
      <c r="B367" t="s">
        <v>173</v>
      </c>
      <c r="C367" s="2">
        <f>VLOOKUP(D367,[1]!s6_up,2,FALSE)</f>
        <v>2278</v>
      </c>
      <c r="D367" t="s">
        <v>241</v>
      </c>
      <c r="E367">
        <v>2</v>
      </c>
      <c r="F367">
        <v>0</v>
      </c>
      <c r="G367" s="1">
        <v>0</v>
      </c>
    </row>
    <row r="368" spans="1:7" x14ac:dyDescent="0.35">
      <c r="A368" s="2" t="s">
        <v>186</v>
      </c>
      <c r="B368" t="s">
        <v>173</v>
      </c>
      <c r="C368" s="2" t="e">
        <f>VLOOKUP(D368,[1]!s6_up,2,FALSE)</f>
        <v>#N/A</v>
      </c>
      <c r="D368" t="s">
        <v>196</v>
      </c>
      <c r="E368">
        <v>1</v>
      </c>
      <c r="F368">
        <v>1</v>
      </c>
      <c r="G368" s="1">
        <v>1</v>
      </c>
    </row>
    <row r="369" spans="1:7" x14ac:dyDescent="0.35">
      <c r="A369" s="2" t="s">
        <v>186</v>
      </c>
      <c r="B369" t="s">
        <v>173</v>
      </c>
      <c r="C369" s="2" t="e">
        <f>VLOOKUP(D369,[1]!s6_up,2,FALSE)</f>
        <v>#N/A</v>
      </c>
      <c r="D369" t="s">
        <v>124</v>
      </c>
      <c r="E369">
        <v>1</v>
      </c>
      <c r="F369">
        <v>0</v>
      </c>
      <c r="G369" s="1">
        <v>0</v>
      </c>
    </row>
    <row r="370" spans="1:7" x14ac:dyDescent="0.35">
      <c r="A370" s="2" t="s">
        <v>187</v>
      </c>
      <c r="B370" t="s">
        <v>20</v>
      </c>
      <c r="C370" s="2"/>
      <c r="D370" t="s">
        <v>119</v>
      </c>
      <c r="E370">
        <v>128</v>
      </c>
      <c r="F370">
        <v>61</v>
      </c>
      <c r="G370" s="1">
        <v>0.48</v>
      </c>
    </row>
    <row r="371" spans="1:7" x14ac:dyDescent="0.35">
      <c r="A371" s="2" t="s">
        <v>187</v>
      </c>
      <c r="B371" t="s">
        <v>20</v>
      </c>
      <c r="C371" s="2"/>
      <c r="D371" t="s">
        <v>190</v>
      </c>
      <c r="E371">
        <v>113</v>
      </c>
      <c r="F371">
        <v>61</v>
      </c>
      <c r="G371" s="1">
        <v>0.54</v>
      </c>
    </row>
    <row r="372" spans="1:7" x14ac:dyDescent="0.35">
      <c r="A372" s="2" t="s">
        <v>187</v>
      </c>
      <c r="B372" t="s">
        <v>20</v>
      </c>
      <c r="C372" s="2"/>
      <c r="D372" t="s">
        <v>174</v>
      </c>
      <c r="E372">
        <v>94</v>
      </c>
      <c r="F372">
        <v>39</v>
      </c>
      <c r="G372" s="1">
        <v>0.41</v>
      </c>
    </row>
    <row r="373" spans="1:7" x14ac:dyDescent="0.35">
      <c r="A373" s="2" t="s">
        <v>187</v>
      </c>
      <c r="B373" t="s">
        <v>20</v>
      </c>
      <c r="C373" s="2"/>
      <c r="D373" t="s">
        <v>242</v>
      </c>
      <c r="E373">
        <v>65</v>
      </c>
      <c r="F373">
        <v>29</v>
      </c>
      <c r="G373" s="1">
        <v>0.45</v>
      </c>
    </row>
    <row r="374" spans="1:7" x14ac:dyDescent="0.35">
      <c r="A374" s="2" t="s">
        <v>187</v>
      </c>
      <c r="B374" t="s">
        <v>20</v>
      </c>
      <c r="C374" s="2"/>
      <c r="D374" t="s">
        <v>37</v>
      </c>
      <c r="E374">
        <v>40</v>
      </c>
      <c r="F374">
        <v>9</v>
      </c>
      <c r="G374" s="1">
        <v>0.23</v>
      </c>
    </row>
    <row r="375" spans="1:7" x14ac:dyDescent="0.35">
      <c r="A375" s="2" t="s">
        <v>187</v>
      </c>
      <c r="B375" t="s">
        <v>20</v>
      </c>
      <c r="C375" s="2"/>
      <c r="D375" t="s">
        <v>81</v>
      </c>
      <c r="E375">
        <v>28</v>
      </c>
      <c r="F375">
        <v>7</v>
      </c>
      <c r="G375" s="1">
        <v>0.25</v>
      </c>
    </row>
    <row r="376" spans="1:7" x14ac:dyDescent="0.35">
      <c r="A376" s="2" t="s">
        <v>187</v>
      </c>
      <c r="B376" t="s">
        <v>20</v>
      </c>
      <c r="C376" s="2"/>
      <c r="D376" t="s">
        <v>191</v>
      </c>
      <c r="E376">
        <v>16</v>
      </c>
      <c r="F376">
        <v>7</v>
      </c>
      <c r="G376" s="1">
        <v>0.44</v>
      </c>
    </row>
    <row r="377" spans="1:7" x14ac:dyDescent="0.35">
      <c r="A377" s="2" t="s">
        <v>187</v>
      </c>
      <c r="B377" t="s">
        <v>20</v>
      </c>
      <c r="C377" s="2"/>
      <c r="D377" t="s">
        <v>133</v>
      </c>
      <c r="E377">
        <v>12</v>
      </c>
      <c r="F377">
        <v>4</v>
      </c>
      <c r="G377" s="1">
        <v>0.33</v>
      </c>
    </row>
    <row r="378" spans="1:7" x14ac:dyDescent="0.35">
      <c r="A378" s="2" t="s">
        <v>187</v>
      </c>
      <c r="B378" t="s">
        <v>20</v>
      </c>
      <c r="C378" s="2"/>
      <c r="D378" t="s">
        <v>243</v>
      </c>
      <c r="E378">
        <v>9</v>
      </c>
      <c r="F378">
        <v>1</v>
      </c>
      <c r="G378" s="1">
        <v>0.11</v>
      </c>
    </row>
    <row r="379" spans="1:7" x14ac:dyDescent="0.35">
      <c r="A379" s="2" t="s">
        <v>187</v>
      </c>
      <c r="B379" t="s">
        <v>20</v>
      </c>
      <c r="C379" s="2"/>
      <c r="D379" t="s">
        <v>15</v>
      </c>
      <c r="E379">
        <v>8</v>
      </c>
      <c r="F379">
        <v>0</v>
      </c>
      <c r="G379" s="1">
        <v>0</v>
      </c>
    </row>
    <row r="380" spans="1:7" x14ac:dyDescent="0.35">
      <c r="A380" s="2" t="s">
        <v>187</v>
      </c>
      <c r="B380" t="s">
        <v>20</v>
      </c>
      <c r="C380" s="2"/>
      <c r="D380" t="s">
        <v>59</v>
      </c>
      <c r="E380">
        <v>6</v>
      </c>
      <c r="F380">
        <v>3</v>
      </c>
      <c r="G380" s="1">
        <v>0.5</v>
      </c>
    </row>
    <row r="381" spans="1:7" x14ac:dyDescent="0.35">
      <c r="A381" s="2" t="s">
        <v>187</v>
      </c>
      <c r="B381" t="s">
        <v>20</v>
      </c>
      <c r="C381" s="2"/>
      <c r="D381" t="s">
        <v>244</v>
      </c>
      <c r="E381">
        <v>6</v>
      </c>
      <c r="F381">
        <v>1</v>
      </c>
      <c r="G381" s="1">
        <v>0.17</v>
      </c>
    </row>
    <row r="382" spans="1:7" x14ac:dyDescent="0.35">
      <c r="A382" s="2" t="s">
        <v>187</v>
      </c>
      <c r="B382" t="s">
        <v>20</v>
      </c>
      <c r="C382" s="2"/>
      <c r="D382" t="s">
        <v>245</v>
      </c>
      <c r="E382">
        <v>4</v>
      </c>
      <c r="F382">
        <v>0</v>
      </c>
      <c r="G382" s="1">
        <v>0</v>
      </c>
    </row>
    <row r="383" spans="1:7" x14ac:dyDescent="0.35">
      <c r="A383" s="2" t="s">
        <v>187</v>
      </c>
      <c r="B383" t="s">
        <v>20</v>
      </c>
      <c r="C383" s="2"/>
      <c r="D383" t="s">
        <v>130</v>
      </c>
      <c r="E383">
        <v>2</v>
      </c>
      <c r="F383">
        <v>1</v>
      </c>
      <c r="G383" s="1">
        <v>0.5</v>
      </c>
    </row>
    <row r="384" spans="1:7" x14ac:dyDescent="0.35">
      <c r="A384" s="2" t="s">
        <v>187</v>
      </c>
      <c r="B384" t="s">
        <v>20</v>
      </c>
      <c r="C384" s="2"/>
      <c r="D384" t="s">
        <v>192</v>
      </c>
      <c r="E384">
        <v>2</v>
      </c>
      <c r="F384">
        <v>1</v>
      </c>
      <c r="G384" s="1">
        <v>0.5</v>
      </c>
    </row>
    <row r="385" spans="1:7" x14ac:dyDescent="0.35">
      <c r="A385" s="2" t="s">
        <v>187</v>
      </c>
      <c r="B385" t="s">
        <v>20</v>
      </c>
      <c r="C385" s="2"/>
      <c r="D385" t="s">
        <v>246</v>
      </c>
      <c r="E385">
        <v>1</v>
      </c>
      <c r="F385">
        <v>0</v>
      </c>
      <c r="G385" s="1">
        <v>0</v>
      </c>
    </row>
    <row r="386" spans="1:7" x14ac:dyDescent="0.35">
      <c r="A386" s="2" t="s">
        <v>187</v>
      </c>
      <c r="B386" t="s">
        <v>20</v>
      </c>
      <c r="C386" s="2"/>
      <c r="D386" t="s">
        <v>63</v>
      </c>
      <c r="E386">
        <v>1</v>
      </c>
      <c r="F386">
        <v>0</v>
      </c>
      <c r="G386" s="1">
        <v>0</v>
      </c>
    </row>
    <row r="387" spans="1:7" x14ac:dyDescent="0.35">
      <c r="A387" s="2" t="s">
        <v>187</v>
      </c>
      <c r="B387" t="s">
        <v>20</v>
      </c>
      <c r="C387" s="2"/>
      <c r="D387" t="s">
        <v>247</v>
      </c>
      <c r="E387">
        <v>1</v>
      </c>
      <c r="F387">
        <v>0</v>
      </c>
      <c r="G387" s="1">
        <v>0</v>
      </c>
    </row>
    <row r="388" spans="1:7" x14ac:dyDescent="0.35">
      <c r="A388" s="2" t="s">
        <v>187</v>
      </c>
      <c r="B388" t="s">
        <v>20</v>
      </c>
      <c r="C388" s="2"/>
      <c r="D388" t="s">
        <v>209</v>
      </c>
      <c r="E388">
        <v>1</v>
      </c>
      <c r="F388">
        <v>0</v>
      </c>
      <c r="G388" s="1">
        <v>0</v>
      </c>
    </row>
    <row r="389" spans="1:7" x14ac:dyDescent="0.35">
      <c r="A389" s="2" t="s">
        <v>187</v>
      </c>
      <c r="B389" t="s">
        <v>34</v>
      </c>
      <c r="C389" s="2"/>
      <c r="D389" t="s">
        <v>21</v>
      </c>
      <c r="E389">
        <v>110</v>
      </c>
      <c r="F389">
        <v>51</v>
      </c>
      <c r="G389" s="1">
        <v>0.46</v>
      </c>
    </row>
    <row r="390" spans="1:7" x14ac:dyDescent="0.35">
      <c r="A390" s="2" t="s">
        <v>187</v>
      </c>
      <c r="B390" t="s">
        <v>34</v>
      </c>
      <c r="C390" s="2"/>
      <c r="D390" t="s">
        <v>248</v>
      </c>
      <c r="E390">
        <v>105</v>
      </c>
      <c r="F390">
        <v>50</v>
      </c>
      <c r="G390" s="1">
        <v>0.48</v>
      </c>
    </row>
    <row r="391" spans="1:7" x14ac:dyDescent="0.35">
      <c r="A391" s="2" t="s">
        <v>187</v>
      </c>
      <c r="B391" t="s">
        <v>34</v>
      </c>
      <c r="C391" s="2"/>
      <c r="D391" t="s">
        <v>31</v>
      </c>
      <c r="E391">
        <v>102</v>
      </c>
      <c r="F391">
        <v>49</v>
      </c>
      <c r="G391" s="1">
        <v>0.48</v>
      </c>
    </row>
    <row r="392" spans="1:7" x14ac:dyDescent="0.35">
      <c r="A392" s="2" t="s">
        <v>187</v>
      </c>
      <c r="B392" t="s">
        <v>34</v>
      </c>
      <c r="C392" s="2"/>
      <c r="D392" t="s">
        <v>198</v>
      </c>
      <c r="E392">
        <v>36</v>
      </c>
      <c r="F392">
        <v>9</v>
      </c>
      <c r="G392" s="1">
        <v>0.25</v>
      </c>
    </row>
    <row r="393" spans="1:7" x14ac:dyDescent="0.35">
      <c r="A393" s="2" t="s">
        <v>187</v>
      </c>
      <c r="B393" t="s">
        <v>34</v>
      </c>
      <c r="C393" s="2"/>
      <c r="D393" t="s">
        <v>65</v>
      </c>
      <c r="E393">
        <v>33</v>
      </c>
      <c r="F393">
        <v>13</v>
      </c>
      <c r="G393" s="1">
        <v>0.39</v>
      </c>
    </row>
    <row r="394" spans="1:7" x14ac:dyDescent="0.35">
      <c r="A394" s="2" t="s">
        <v>187</v>
      </c>
      <c r="B394" t="s">
        <v>34</v>
      </c>
      <c r="C394" s="2"/>
      <c r="D394" t="s">
        <v>249</v>
      </c>
      <c r="E394">
        <v>31</v>
      </c>
      <c r="F394">
        <v>9</v>
      </c>
      <c r="G394" s="1">
        <v>0.28999999999999998</v>
      </c>
    </row>
    <row r="395" spans="1:7" x14ac:dyDescent="0.35">
      <c r="A395" s="2" t="s">
        <v>187</v>
      </c>
      <c r="B395" t="s">
        <v>34</v>
      </c>
      <c r="C395" s="2"/>
      <c r="D395" t="s">
        <v>199</v>
      </c>
      <c r="E395">
        <v>22</v>
      </c>
      <c r="F395">
        <v>2</v>
      </c>
      <c r="G395" s="1">
        <v>0.09</v>
      </c>
    </row>
    <row r="396" spans="1:7" x14ac:dyDescent="0.35">
      <c r="A396" s="2" t="s">
        <v>187</v>
      </c>
      <c r="B396" t="s">
        <v>34</v>
      </c>
      <c r="C396" s="2"/>
      <c r="D396" t="s">
        <v>24</v>
      </c>
      <c r="E396">
        <v>19</v>
      </c>
      <c r="F396">
        <v>3</v>
      </c>
      <c r="G396" s="1">
        <v>0.16</v>
      </c>
    </row>
    <row r="397" spans="1:7" x14ac:dyDescent="0.35">
      <c r="A397" s="2" t="s">
        <v>187</v>
      </c>
      <c r="B397" t="s">
        <v>34</v>
      </c>
      <c r="C397" s="2"/>
      <c r="D397" t="s">
        <v>132</v>
      </c>
      <c r="E397">
        <v>17</v>
      </c>
      <c r="F397">
        <v>4</v>
      </c>
      <c r="G397" s="1">
        <v>0.24</v>
      </c>
    </row>
    <row r="398" spans="1:7" x14ac:dyDescent="0.35">
      <c r="A398" s="2" t="s">
        <v>187</v>
      </c>
      <c r="B398" t="s">
        <v>34</v>
      </c>
      <c r="C398" s="2"/>
      <c r="D398" t="s">
        <v>26</v>
      </c>
      <c r="E398">
        <v>17</v>
      </c>
      <c r="F398">
        <v>6</v>
      </c>
      <c r="G398" s="1">
        <v>0.35</v>
      </c>
    </row>
    <row r="399" spans="1:7" x14ac:dyDescent="0.35">
      <c r="A399" s="2" t="s">
        <v>187</v>
      </c>
      <c r="B399" t="s">
        <v>34</v>
      </c>
      <c r="C399" s="2"/>
      <c r="D399" t="s">
        <v>200</v>
      </c>
      <c r="E399">
        <v>14</v>
      </c>
      <c r="F399">
        <v>5</v>
      </c>
      <c r="G399" s="1">
        <v>0.36</v>
      </c>
    </row>
    <row r="400" spans="1:7" x14ac:dyDescent="0.35">
      <c r="A400" s="2" t="s">
        <v>187</v>
      </c>
      <c r="B400" t="s">
        <v>34</v>
      </c>
      <c r="C400" s="2"/>
      <c r="D400" t="s">
        <v>250</v>
      </c>
      <c r="E400">
        <v>12</v>
      </c>
      <c r="F400">
        <v>3</v>
      </c>
      <c r="G400" s="1">
        <v>0.25</v>
      </c>
    </row>
    <row r="401" spans="1:7" x14ac:dyDescent="0.35">
      <c r="A401" s="2" t="s">
        <v>187</v>
      </c>
      <c r="B401" t="s">
        <v>34</v>
      </c>
      <c r="C401" s="2"/>
      <c r="D401" t="s">
        <v>197</v>
      </c>
      <c r="E401">
        <v>4</v>
      </c>
      <c r="F401">
        <v>1</v>
      </c>
      <c r="G401" s="1">
        <v>0.25</v>
      </c>
    </row>
    <row r="402" spans="1:7" x14ac:dyDescent="0.35">
      <c r="A402" s="2" t="s">
        <v>187</v>
      </c>
      <c r="B402" t="s">
        <v>34</v>
      </c>
      <c r="C402" s="2"/>
      <c r="D402" t="s">
        <v>251</v>
      </c>
      <c r="E402">
        <v>3</v>
      </c>
      <c r="F402">
        <v>1</v>
      </c>
      <c r="G402" s="1">
        <v>0.33</v>
      </c>
    </row>
    <row r="403" spans="1:7" x14ac:dyDescent="0.35">
      <c r="A403" s="2" t="s">
        <v>187</v>
      </c>
      <c r="B403" t="s">
        <v>34</v>
      </c>
      <c r="C403" s="2"/>
      <c r="D403" t="s">
        <v>10</v>
      </c>
      <c r="E403">
        <v>2</v>
      </c>
      <c r="F403">
        <v>0</v>
      </c>
      <c r="G403" s="1">
        <v>0</v>
      </c>
    </row>
    <row r="404" spans="1:7" x14ac:dyDescent="0.35">
      <c r="A404" s="2" t="s">
        <v>187</v>
      </c>
      <c r="B404" t="s">
        <v>50</v>
      </c>
      <c r="C404" s="2"/>
      <c r="D404" t="s">
        <v>22</v>
      </c>
      <c r="E404">
        <v>148</v>
      </c>
      <c r="F404">
        <v>64</v>
      </c>
      <c r="G404" s="1">
        <v>0.43</v>
      </c>
    </row>
    <row r="405" spans="1:7" x14ac:dyDescent="0.35">
      <c r="A405" s="2" t="s">
        <v>187</v>
      </c>
      <c r="B405" t="s">
        <v>50</v>
      </c>
      <c r="C405" s="2"/>
      <c r="D405" t="s">
        <v>160</v>
      </c>
      <c r="E405">
        <v>99</v>
      </c>
      <c r="F405">
        <v>45</v>
      </c>
      <c r="G405" s="1">
        <v>0.45</v>
      </c>
    </row>
    <row r="406" spans="1:7" x14ac:dyDescent="0.35">
      <c r="A406" s="2" t="s">
        <v>187</v>
      </c>
      <c r="B406" t="s">
        <v>50</v>
      </c>
      <c r="C406" s="2"/>
      <c r="D406" t="s">
        <v>131</v>
      </c>
      <c r="E406">
        <v>85</v>
      </c>
      <c r="F406">
        <v>38</v>
      </c>
      <c r="G406" s="1">
        <v>0.45</v>
      </c>
    </row>
    <row r="407" spans="1:7" x14ac:dyDescent="0.35">
      <c r="A407" s="2" t="s">
        <v>187</v>
      </c>
      <c r="B407" t="s">
        <v>50</v>
      </c>
      <c r="C407" s="2"/>
      <c r="D407" t="s">
        <v>98</v>
      </c>
      <c r="E407">
        <v>73</v>
      </c>
      <c r="F407">
        <v>31</v>
      </c>
      <c r="G407" s="1">
        <v>0.42</v>
      </c>
    </row>
    <row r="408" spans="1:7" x14ac:dyDescent="0.35">
      <c r="A408" s="2" t="s">
        <v>187</v>
      </c>
      <c r="B408" t="s">
        <v>50</v>
      </c>
      <c r="C408" s="2"/>
      <c r="D408" t="s">
        <v>99</v>
      </c>
      <c r="E408">
        <v>46</v>
      </c>
      <c r="F408">
        <v>14</v>
      </c>
      <c r="G408" s="1">
        <v>0.3</v>
      </c>
    </row>
    <row r="409" spans="1:7" x14ac:dyDescent="0.35">
      <c r="A409" s="2" t="s">
        <v>187</v>
      </c>
      <c r="B409" t="s">
        <v>50</v>
      </c>
      <c r="C409" s="2"/>
      <c r="D409" t="s">
        <v>60</v>
      </c>
      <c r="E409">
        <v>22</v>
      </c>
      <c r="F409">
        <v>6</v>
      </c>
      <c r="G409" s="1">
        <v>0.27</v>
      </c>
    </row>
    <row r="410" spans="1:7" x14ac:dyDescent="0.35">
      <c r="A410" s="2" t="s">
        <v>187</v>
      </c>
      <c r="B410" t="s">
        <v>50</v>
      </c>
      <c r="C410" s="2"/>
      <c r="D410" t="s">
        <v>252</v>
      </c>
      <c r="E410">
        <v>18</v>
      </c>
      <c r="F410">
        <v>8</v>
      </c>
      <c r="G410" s="1">
        <v>0.44</v>
      </c>
    </row>
    <row r="411" spans="1:7" x14ac:dyDescent="0.35">
      <c r="A411" s="2" t="s">
        <v>187</v>
      </c>
      <c r="B411" t="s">
        <v>50</v>
      </c>
      <c r="C411" s="2"/>
      <c r="D411" t="s">
        <v>146</v>
      </c>
      <c r="E411">
        <v>14</v>
      </c>
      <c r="F411">
        <v>5</v>
      </c>
      <c r="G411" s="1">
        <v>0.36</v>
      </c>
    </row>
    <row r="412" spans="1:7" x14ac:dyDescent="0.35">
      <c r="A412" s="2" t="s">
        <v>187</v>
      </c>
      <c r="B412" t="s">
        <v>50</v>
      </c>
      <c r="C412" s="2"/>
      <c r="D412" t="s">
        <v>253</v>
      </c>
      <c r="E412">
        <v>7</v>
      </c>
      <c r="F412">
        <v>2</v>
      </c>
      <c r="G412" s="1">
        <v>0.28999999999999998</v>
      </c>
    </row>
    <row r="413" spans="1:7" x14ac:dyDescent="0.35">
      <c r="A413" s="2" t="s">
        <v>187</v>
      </c>
      <c r="B413" t="s">
        <v>50</v>
      </c>
      <c r="C413" s="2"/>
      <c r="D413" t="s">
        <v>205</v>
      </c>
      <c r="E413">
        <v>7</v>
      </c>
      <c r="F413">
        <v>2</v>
      </c>
      <c r="G413" s="1">
        <v>0.28999999999999998</v>
      </c>
    </row>
    <row r="414" spans="1:7" x14ac:dyDescent="0.35">
      <c r="A414" s="2" t="s">
        <v>187</v>
      </c>
      <c r="B414" t="s">
        <v>50</v>
      </c>
      <c r="C414" s="2"/>
      <c r="D414" t="s">
        <v>254</v>
      </c>
      <c r="E414">
        <v>4</v>
      </c>
      <c r="F414">
        <v>1</v>
      </c>
      <c r="G414" s="1">
        <v>0.25</v>
      </c>
    </row>
    <row r="415" spans="1:7" x14ac:dyDescent="0.35">
      <c r="A415" s="2" t="s">
        <v>187</v>
      </c>
      <c r="B415" t="s">
        <v>50</v>
      </c>
      <c r="C415" s="2"/>
      <c r="D415" t="s">
        <v>255</v>
      </c>
      <c r="E415">
        <v>4</v>
      </c>
      <c r="F415">
        <v>0</v>
      </c>
      <c r="G415" s="1">
        <v>0</v>
      </c>
    </row>
    <row r="416" spans="1:7" x14ac:dyDescent="0.35">
      <c r="A416" s="2" t="s">
        <v>187</v>
      </c>
      <c r="B416" t="s">
        <v>50</v>
      </c>
      <c r="C416" s="2"/>
      <c r="D416" t="s">
        <v>41</v>
      </c>
      <c r="E416">
        <v>4</v>
      </c>
      <c r="F416">
        <v>1</v>
      </c>
      <c r="G416" s="1">
        <v>0.25</v>
      </c>
    </row>
    <row r="417" spans="1:7" x14ac:dyDescent="0.35">
      <c r="A417" s="2" t="s">
        <v>187</v>
      </c>
      <c r="B417" t="s">
        <v>50</v>
      </c>
      <c r="C417" s="2"/>
      <c r="D417" t="s">
        <v>256</v>
      </c>
      <c r="E417">
        <v>4</v>
      </c>
      <c r="F417">
        <v>1</v>
      </c>
      <c r="G417" s="1">
        <v>0.25</v>
      </c>
    </row>
    <row r="418" spans="1:7" x14ac:dyDescent="0.35">
      <c r="A418" s="2" t="s">
        <v>187</v>
      </c>
      <c r="B418" t="s">
        <v>50</v>
      </c>
      <c r="C418" s="2"/>
      <c r="D418" t="s">
        <v>257</v>
      </c>
      <c r="E418">
        <v>3</v>
      </c>
      <c r="F418">
        <v>0</v>
      </c>
      <c r="G418" s="1">
        <v>0</v>
      </c>
    </row>
    <row r="419" spans="1:7" x14ac:dyDescent="0.35">
      <c r="A419" s="2" t="s">
        <v>187</v>
      </c>
      <c r="B419" t="s">
        <v>50</v>
      </c>
      <c r="C419" s="2"/>
      <c r="D419" t="s">
        <v>258</v>
      </c>
      <c r="E419">
        <v>2</v>
      </c>
      <c r="F419">
        <v>1</v>
      </c>
      <c r="G419" s="1">
        <v>0.5</v>
      </c>
    </row>
    <row r="420" spans="1:7" x14ac:dyDescent="0.35">
      <c r="A420" s="2" t="s">
        <v>187</v>
      </c>
      <c r="B420" t="s">
        <v>50</v>
      </c>
      <c r="C420" s="2"/>
      <c r="D420" t="s">
        <v>259</v>
      </c>
      <c r="E420">
        <v>2</v>
      </c>
      <c r="F420">
        <v>0</v>
      </c>
      <c r="G420" s="1">
        <v>0</v>
      </c>
    </row>
    <row r="421" spans="1:7" x14ac:dyDescent="0.35">
      <c r="A421" s="2" t="s">
        <v>187</v>
      </c>
      <c r="B421" t="s">
        <v>51</v>
      </c>
      <c r="C421" s="2"/>
      <c r="D421" t="s">
        <v>55</v>
      </c>
      <c r="E421">
        <v>92</v>
      </c>
      <c r="F421">
        <v>51</v>
      </c>
      <c r="G421" s="1">
        <v>0.55000000000000004</v>
      </c>
    </row>
    <row r="422" spans="1:7" x14ac:dyDescent="0.35">
      <c r="A422" s="2" t="s">
        <v>187</v>
      </c>
      <c r="B422" t="s">
        <v>51</v>
      </c>
      <c r="C422" s="2"/>
      <c r="D422" t="s">
        <v>54</v>
      </c>
      <c r="E422">
        <v>77</v>
      </c>
      <c r="F422">
        <v>39</v>
      </c>
      <c r="G422" s="1">
        <v>0.51</v>
      </c>
    </row>
    <row r="423" spans="1:7" x14ac:dyDescent="0.35">
      <c r="A423" s="2" t="s">
        <v>187</v>
      </c>
      <c r="B423" t="s">
        <v>51</v>
      </c>
      <c r="C423" s="2"/>
      <c r="D423" t="s">
        <v>207</v>
      </c>
      <c r="E423">
        <v>53</v>
      </c>
      <c r="F423">
        <v>17</v>
      </c>
      <c r="G423" s="1">
        <v>0.32</v>
      </c>
    </row>
    <row r="424" spans="1:7" x14ac:dyDescent="0.35">
      <c r="A424" s="2" t="s">
        <v>187</v>
      </c>
      <c r="B424" t="s">
        <v>51</v>
      </c>
      <c r="C424" s="2"/>
      <c r="D424" t="s">
        <v>178</v>
      </c>
      <c r="E424">
        <v>53</v>
      </c>
      <c r="F424">
        <v>28</v>
      </c>
      <c r="G424" s="1">
        <v>0.53</v>
      </c>
    </row>
    <row r="425" spans="1:7" x14ac:dyDescent="0.35">
      <c r="A425" s="2" t="s">
        <v>187</v>
      </c>
      <c r="B425" t="s">
        <v>51</v>
      </c>
      <c r="C425" s="2"/>
      <c r="D425" t="s">
        <v>123</v>
      </c>
      <c r="E425">
        <v>41</v>
      </c>
      <c r="F425">
        <v>24</v>
      </c>
      <c r="G425" s="1">
        <v>0.59</v>
      </c>
    </row>
    <row r="426" spans="1:7" x14ac:dyDescent="0.35">
      <c r="A426" s="2" t="s">
        <v>187</v>
      </c>
      <c r="B426" t="s">
        <v>51</v>
      </c>
      <c r="C426" s="2"/>
      <c r="D426" t="s">
        <v>198</v>
      </c>
      <c r="E426">
        <v>31</v>
      </c>
      <c r="F426">
        <v>11</v>
      </c>
      <c r="G426" s="1">
        <v>0.35</v>
      </c>
    </row>
    <row r="427" spans="1:7" x14ac:dyDescent="0.35">
      <c r="A427" s="2" t="s">
        <v>187</v>
      </c>
      <c r="B427" t="s">
        <v>51</v>
      </c>
      <c r="C427" s="2"/>
      <c r="D427" t="s">
        <v>260</v>
      </c>
      <c r="E427">
        <v>30</v>
      </c>
      <c r="F427">
        <v>12</v>
      </c>
      <c r="G427" s="1">
        <v>0.4</v>
      </c>
    </row>
    <row r="428" spans="1:7" x14ac:dyDescent="0.35">
      <c r="A428" s="2" t="s">
        <v>187</v>
      </c>
      <c r="B428" t="s">
        <v>51</v>
      </c>
      <c r="C428" s="2"/>
      <c r="D428" t="s">
        <v>57</v>
      </c>
      <c r="E428">
        <v>20</v>
      </c>
      <c r="F428">
        <v>10</v>
      </c>
      <c r="G428" s="1">
        <v>0.5</v>
      </c>
    </row>
    <row r="429" spans="1:7" x14ac:dyDescent="0.35">
      <c r="A429" s="2" t="s">
        <v>187</v>
      </c>
      <c r="B429" t="s">
        <v>51</v>
      </c>
      <c r="C429" s="2"/>
      <c r="D429" t="s">
        <v>261</v>
      </c>
      <c r="E429">
        <v>13</v>
      </c>
      <c r="F429">
        <v>2</v>
      </c>
      <c r="G429" s="1">
        <v>0.15</v>
      </c>
    </row>
    <row r="430" spans="1:7" x14ac:dyDescent="0.35">
      <c r="A430" s="2" t="s">
        <v>187</v>
      </c>
      <c r="B430" t="s">
        <v>51</v>
      </c>
      <c r="C430" s="2"/>
      <c r="D430" t="s">
        <v>10</v>
      </c>
      <c r="E430">
        <v>9</v>
      </c>
      <c r="F430">
        <v>4</v>
      </c>
      <c r="G430" s="1">
        <v>0.44</v>
      </c>
    </row>
    <row r="431" spans="1:7" x14ac:dyDescent="0.35">
      <c r="A431" s="2" t="s">
        <v>187</v>
      </c>
      <c r="B431" t="s">
        <v>51</v>
      </c>
      <c r="C431" s="2"/>
      <c r="D431" t="s">
        <v>262</v>
      </c>
      <c r="E431">
        <v>5</v>
      </c>
      <c r="F431">
        <v>3</v>
      </c>
      <c r="G431" s="1">
        <v>0.6</v>
      </c>
    </row>
    <row r="432" spans="1:7" x14ac:dyDescent="0.35">
      <c r="A432" s="2" t="s">
        <v>187</v>
      </c>
      <c r="B432" t="s">
        <v>51</v>
      </c>
      <c r="C432" s="2"/>
      <c r="D432" t="s">
        <v>56</v>
      </c>
      <c r="E432">
        <v>5</v>
      </c>
      <c r="F432">
        <v>1</v>
      </c>
      <c r="G432" s="1">
        <v>0.2</v>
      </c>
    </row>
    <row r="433" spans="1:7" x14ac:dyDescent="0.35">
      <c r="A433" s="2" t="s">
        <v>187</v>
      </c>
      <c r="B433" t="s">
        <v>51</v>
      </c>
      <c r="C433" s="2"/>
      <c r="D433" t="s">
        <v>210</v>
      </c>
      <c r="E433">
        <v>2</v>
      </c>
      <c r="F433">
        <v>2</v>
      </c>
      <c r="G433" s="1">
        <v>1</v>
      </c>
    </row>
    <row r="434" spans="1:7" x14ac:dyDescent="0.35">
      <c r="A434" s="2" t="s">
        <v>187</v>
      </c>
      <c r="B434" t="s">
        <v>51</v>
      </c>
      <c r="C434" s="2"/>
      <c r="D434" t="s">
        <v>263</v>
      </c>
      <c r="E434">
        <v>1</v>
      </c>
      <c r="F434">
        <v>1</v>
      </c>
      <c r="G434" s="1">
        <v>1</v>
      </c>
    </row>
    <row r="435" spans="1:7" x14ac:dyDescent="0.35">
      <c r="A435" s="2" t="s">
        <v>187</v>
      </c>
      <c r="B435" t="s">
        <v>83</v>
      </c>
      <c r="C435" s="2"/>
      <c r="D435" t="s">
        <v>35</v>
      </c>
      <c r="E435">
        <v>115</v>
      </c>
      <c r="F435">
        <v>54</v>
      </c>
      <c r="G435" s="1">
        <v>0.47</v>
      </c>
    </row>
    <row r="436" spans="1:7" x14ac:dyDescent="0.35">
      <c r="A436" s="2" t="s">
        <v>187</v>
      </c>
      <c r="B436" t="s">
        <v>83</v>
      </c>
      <c r="C436" s="2"/>
      <c r="D436" t="s">
        <v>64</v>
      </c>
      <c r="E436">
        <v>108</v>
      </c>
      <c r="F436">
        <v>39</v>
      </c>
      <c r="G436" s="1">
        <v>0.36</v>
      </c>
    </row>
    <row r="437" spans="1:7" x14ac:dyDescent="0.35">
      <c r="A437" s="2" t="s">
        <v>187</v>
      </c>
      <c r="B437" t="s">
        <v>83</v>
      </c>
      <c r="C437" s="2"/>
      <c r="D437" t="s">
        <v>114</v>
      </c>
      <c r="E437">
        <v>106</v>
      </c>
      <c r="F437">
        <v>47</v>
      </c>
      <c r="G437" s="1">
        <v>0.44</v>
      </c>
    </row>
    <row r="438" spans="1:7" x14ac:dyDescent="0.35">
      <c r="A438" s="2" t="s">
        <v>187</v>
      </c>
      <c r="B438" t="s">
        <v>83</v>
      </c>
      <c r="C438" s="2"/>
      <c r="D438" t="s">
        <v>115</v>
      </c>
      <c r="E438">
        <v>91</v>
      </c>
      <c r="F438">
        <v>41</v>
      </c>
      <c r="G438" s="1">
        <v>0.45</v>
      </c>
    </row>
    <row r="439" spans="1:7" x14ac:dyDescent="0.35">
      <c r="A439" s="2" t="s">
        <v>187</v>
      </c>
      <c r="B439" t="s">
        <v>83</v>
      </c>
      <c r="C439" s="2"/>
      <c r="D439" t="s">
        <v>23</v>
      </c>
      <c r="E439">
        <v>35</v>
      </c>
      <c r="F439">
        <v>11</v>
      </c>
      <c r="G439" s="1">
        <v>0.31</v>
      </c>
    </row>
    <row r="440" spans="1:7" x14ac:dyDescent="0.35">
      <c r="A440" s="2" t="s">
        <v>187</v>
      </c>
      <c r="B440" t="s">
        <v>83</v>
      </c>
      <c r="C440" s="2"/>
      <c r="D440" t="s">
        <v>264</v>
      </c>
      <c r="E440">
        <v>22</v>
      </c>
      <c r="F440">
        <v>6</v>
      </c>
      <c r="G440" s="1">
        <v>0.27</v>
      </c>
    </row>
    <row r="441" spans="1:7" x14ac:dyDescent="0.35">
      <c r="A441" s="2" t="s">
        <v>187</v>
      </c>
      <c r="B441" t="s">
        <v>83</v>
      </c>
      <c r="C441" s="2"/>
      <c r="D441" t="s">
        <v>265</v>
      </c>
      <c r="E441">
        <v>15</v>
      </c>
      <c r="F441">
        <v>4</v>
      </c>
      <c r="G441" s="1">
        <v>0.27</v>
      </c>
    </row>
    <row r="442" spans="1:7" x14ac:dyDescent="0.35">
      <c r="A442" s="2" t="s">
        <v>187</v>
      </c>
      <c r="B442" t="s">
        <v>83</v>
      </c>
      <c r="C442" s="2"/>
      <c r="D442" t="s">
        <v>212</v>
      </c>
      <c r="E442">
        <v>15</v>
      </c>
      <c r="F442">
        <v>3</v>
      </c>
      <c r="G442" s="1">
        <v>0.2</v>
      </c>
    </row>
    <row r="443" spans="1:7" x14ac:dyDescent="0.35">
      <c r="A443" s="2" t="s">
        <v>187</v>
      </c>
      <c r="B443" t="s">
        <v>83</v>
      </c>
      <c r="C443" s="2"/>
      <c r="D443" t="s">
        <v>80</v>
      </c>
      <c r="E443">
        <v>12</v>
      </c>
      <c r="F443">
        <v>5</v>
      </c>
      <c r="G443" s="1">
        <v>0.42</v>
      </c>
    </row>
    <row r="444" spans="1:7" x14ac:dyDescent="0.35">
      <c r="A444" s="2" t="s">
        <v>187</v>
      </c>
      <c r="B444" t="s">
        <v>83</v>
      </c>
      <c r="C444" s="2"/>
      <c r="D444" t="s">
        <v>213</v>
      </c>
      <c r="E444">
        <v>9</v>
      </c>
      <c r="F444">
        <v>2</v>
      </c>
      <c r="G444" s="1">
        <v>0.22</v>
      </c>
    </row>
    <row r="445" spans="1:7" x14ac:dyDescent="0.35">
      <c r="A445" s="2" t="s">
        <v>187</v>
      </c>
      <c r="B445" t="s">
        <v>83</v>
      </c>
      <c r="C445" s="2"/>
      <c r="D445" t="s">
        <v>74</v>
      </c>
      <c r="E445">
        <v>6</v>
      </c>
      <c r="F445">
        <v>0</v>
      </c>
      <c r="G445" s="1">
        <v>0</v>
      </c>
    </row>
    <row r="446" spans="1:7" x14ac:dyDescent="0.35">
      <c r="A446" s="2" t="s">
        <v>187</v>
      </c>
      <c r="B446" t="s">
        <v>83</v>
      </c>
      <c r="C446" s="2"/>
      <c r="D446" t="s">
        <v>208</v>
      </c>
      <c r="E446">
        <v>4</v>
      </c>
      <c r="F446">
        <v>0</v>
      </c>
      <c r="G446" s="1">
        <v>0</v>
      </c>
    </row>
    <row r="447" spans="1:7" x14ac:dyDescent="0.35">
      <c r="A447" s="2" t="s">
        <v>187</v>
      </c>
      <c r="B447" t="s">
        <v>83</v>
      </c>
      <c r="C447" s="2"/>
      <c r="D447" t="s">
        <v>218</v>
      </c>
      <c r="E447">
        <v>4</v>
      </c>
      <c r="F447">
        <v>2</v>
      </c>
      <c r="G447" s="1">
        <v>0.5</v>
      </c>
    </row>
    <row r="448" spans="1:7" x14ac:dyDescent="0.35">
      <c r="A448" s="2" t="s">
        <v>187</v>
      </c>
      <c r="B448" t="s">
        <v>83</v>
      </c>
      <c r="C448" s="2"/>
      <c r="D448" t="s">
        <v>266</v>
      </c>
      <c r="E448">
        <v>1</v>
      </c>
      <c r="F448">
        <v>0</v>
      </c>
      <c r="G448" s="1">
        <v>0</v>
      </c>
    </row>
    <row r="449" spans="1:7" x14ac:dyDescent="0.35">
      <c r="A449" s="2" t="s">
        <v>187</v>
      </c>
      <c r="B449" t="s">
        <v>96</v>
      </c>
      <c r="C449" s="2"/>
      <c r="D449" t="s">
        <v>216</v>
      </c>
      <c r="E449">
        <v>140</v>
      </c>
      <c r="F449">
        <v>66</v>
      </c>
      <c r="G449" s="1">
        <v>0.47</v>
      </c>
    </row>
    <row r="450" spans="1:7" x14ac:dyDescent="0.35">
      <c r="A450" s="2" t="s">
        <v>187</v>
      </c>
      <c r="B450" t="s">
        <v>96</v>
      </c>
      <c r="C450" s="2"/>
      <c r="D450" t="s">
        <v>124</v>
      </c>
      <c r="E450">
        <v>82</v>
      </c>
      <c r="F450">
        <v>42</v>
      </c>
      <c r="G450" s="1">
        <v>0.51</v>
      </c>
    </row>
    <row r="451" spans="1:7" x14ac:dyDescent="0.35">
      <c r="A451" s="2" t="s">
        <v>187</v>
      </c>
      <c r="B451" t="s">
        <v>96</v>
      </c>
      <c r="C451" s="2"/>
      <c r="D451" t="s">
        <v>43</v>
      </c>
      <c r="E451">
        <v>77</v>
      </c>
      <c r="F451">
        <v>39</v>
      </c>
      <c r="G451" s="1">
        <v>0.51</v>
      </c>
    </row>
    <row r="452" spans="1:7" x14ac:dyDescent="0.35">
      <c r="A452" s="2" t="s">
        <v>187</v>
      </c>
      <c r="B452" t="s">
        <v>96</v>
      </c>
      <c r="C452" s="2"/>
      <c r="D452" t="s">
        <v>87</v>
      </c>
      <c r="E452">
        <v>41</v>
      </c>
      <c r="F452">
        <v>7</v>
      </c>
      <c r="G452" s="1">
        <v>0.17</v>
      </c>
    </row>
    <row r="453" spans="1:7" x14ac:dyDescent="0.35">
      <c r="A453" s="2" t="s">
        <v>187</v>
      </c>
      <c r="B453" t="s">
        <v>96</v>
      </c>
      <c r="C453" s="2"/>
      <c r="D453" t="s">
        <v>267</v>
      </c>
      <c r="E453">
        <v>33</v>
      </c>
      <c r="F453">
        <v>10</v>
      </c>
      <c r="G453" s="1">
        <v>0.3</v>
      </c>
    </row>
    <row r="454" spans="1:7" x14ac:dyDescent="0.35">
      <c r="A454" s="2" t="s">
        <v>187</v>
      </c>
      <c r="B454" t="s">
        <v>96</v>
      </c>
      <c r="C454" s="2"/>
      <c r="D454" t="s">
        <v>86</v>
      </c>
      <c r="E454">
        <v>29</v>
      </c>
      <c r="F454">
        <v>15</v>
      </c>
      <c r="G454" s="1">
        <v>0.52</v>
      </c>
    </row>
    <row r="455" spans="1:7" x14ac:dyDescent="0.35">
      <c r="A455" s="2" t="s">
        <v>187</v>
      </c>
      <c r="B455" t="s">
        <v>96</v>
      </c>
      <c r="C455" s="2"/>
      <c r="D455" t="s">
        <v>88</v>
      </c>
      <c r="E455">
        <v>27</v>
      </c>
      <c r="F455">
        <v>13</v>
      </c>
      <c r="G455" s="1">
        <v>0.48</v>
      </c>
    </row>
    <row r="456" spans="1:7" x14ac:dyDescent="0.35">
      <c r="A456" s="2" t="s">
        <v>187</v>
      </c>
      <c r="B456" t="s">
        <v>96</v>
      </c>
      <c r="C456" s="2"/>
      <c r="D456" t="s">
        <v>118</v>
      </c>
      <c r="E456">
        <v>23</v>
      </c>
      <c r="F456">
        <v>10</v>
      </c>
      <c r="G456" s="1">
        <v>0.43</v>
      </c>
    </row>
    <row r="457" spans="1:7" x14ac:dyDescent="0.35">
      <c r="A457" s="2" t="s">
        <v>187</v>
      </c>
      <c r="B457" t="s">
        <v>96</v>
      </c>
      <c r="C457" s="2"/>
      <c r="D457" t="s">
        <v>150</v>
      </c>
      <c r="E457">
        <v>9</v>
      </c>
      <c r="F457">
        <v>3</v>
      </c>
      <c r="G457" s="1">
        <v>0.33</v>
      </c>
    </row>
    <row r="458" spans="1:7" x14ac:dyDescent="0.35">
      <c r="A458" s="2" t="s">
        <v>187</v>
      </c>
      <c r="B458" t="s">
        <v>96</v>
      </c>
      <c r="C458" s="2"/>
      <c r="D458" t="s">
        <v>268</v>
      </c>
      <c r="E458">
        <v>8</v>
      </c>
      <c r="F458">
        <v>3</v>
      </c>
      <c r="G458" s="1">
        <v>0.38</v>
      </c>
    </row>
    <row r="459" spans="1:7" x14ac:dyDescent="0.35">
      <c r="A459" s="2" t="s">
        <v>187</v>
      </c>
      <c r="B459" t="s">
        <v>96</v>
      </c>
      <c r="C459" s="2"/>
      <c r="D459" t="s">
        <v>269</v>
      </c>
      <c r="E459">
        <v>5</v>
      </c>
      <c r="F459">
        <v>1</v>
      </c>
      <c r="G459" s="1">
        <v>0.2</v>
      </c>
    </row>
    <row r="460" spans="1:7" x14ac:dyDescent="0.35">
      <c r="A460" s="2" t="s">
        <v>187</v>
      </c>
      <c r="B460" t="s">
        <v>96</v>
      </c>
      <c r="C460" s="2"/>
      <c r="D460" t="s">
        <v>16</v>
      </c>
      <c r="E460">
        <v>5</v>
      </c>
      <c r="F460">
        <v>1</v>
      </c>
      <c r="G460" s="1">
        <v>0.2</v>
      </c>
    </row>
    <row r="461" spans="1:7" x14ac:dyDescent="0.35">
      <c r="A461" s="2" t="s">
        <v>187</v>
      </c>
      <c r="B461" t="s">
        <v>96</v>
      </c>
      <c r="C461" s="2"/>
      <c r="D461" t="s">
        <v>270</v>
      </c>
      <c r="E461">
        <v>2</v>
      </c>
      <c r="F461">
        <v>1</v>
      </c>
      <c r="G461" s="1">
        <v>0.5</v>
      </c>
    </row>
    <row r="462" spans="1:7" x14ac:dyDescent="0.35">
      <c r="A462" s="2" t="s">
        <v>187</v>
      </c>
      <c r="B462" t="s">
        <v>96</v>
      </c>
      <c r="C462" s="2"/>
      <c r="D462" t="s">
        <v>217</v>
      </c>
      <c r="E462">
        <v>2</v>
      </c>
      <c r="F462">
        <v>0</v>
      </c>
      <c r="G462" s="1">
        <v>0</v>
      </c>
    </row>
    <row r="463" spans="1:7" x14ac:dyDescent="0.35">
      <c r="A463" s="2" t="s">
        <v>187</v>
      </c>
      <c r="B463" t="s">
        <v>96</v>
      </c>
      <c r="C463" s="2"/>
      <c r="D463" t="s">
        <v>271</v>
      </c>
      <c r="E463">
        <v>1</v>
      </c>
      <c r="F463">
        <v>0</v>
      </c>
      <c r="G463" s="1">
        <v>0</v>
      </c>
    </row>
    <row r="464" spans="1:7" x14ac:dyDescent="0.35">
      <c r="A464" s="2" t="s">
        <v>187</v>
      </c>
      <c r="B464" t="s">
        <v>96</v>
      </c>
      <c r="C464" s="2"/>
      <c r="D464" t="s">
        <v>220</v>
      </c>
      <c r="E464">
        <v>1</v>
      </c>
      <c r="F464">
        <v>0</v>
      </c>
      <c r="G464" s="1">
        <v>0</v>
      </c>
    </row>
    <row r="465" spans="1:7" x14ac:dyDescent="0.35">
      <c r="A465" s="2" t="s">
        <v>187</v>
      </c>
      <c r="B465" t="s">
        <v>96</v>
      </c>
      <c r="C465" s="2"/>
      <c r="D465" t="s">
        <v>272</v>
      </c>
      <c r="E465">
        <v>1</v>
      </c>
      <c r="F465">
        <v>0</v>
      </c>
      <c r="G465" s="1">
        <v>0</v>
      </c>
    </row>
    <row r="466" spans="1:7" x14ac:dyDescent="0.35">
      <c r="A466" s="2" t="s">
        <v>187</v>
      </c>
      <c r="B466" t="s">
        <v>110</v>
      </c>
      <c r="C466" s="2"/>
      <c r="D466" t="s">
        <v>71</v>
      </c>
      <c r="E466">
        <v>121</v>
      </c>
      <c r="F466">
        <v>54</v>
      </c>
      <c r="G466" s="1">
        <v>0.45</v>
      </c>
    </row>
    <row r="467" spans="1:7" x14ac:dyDescent="0.35">
      <c r="A467" s="2" t="s">
        <v>187</v>
      </c>
      <c r="B467" t="s">
        <v>110</v>
      </c>
      <c r="C467" s="2"/>
      <c r="D467" t="s">
        <v>97</v>
      </c>
      <c r="E467">
        <v>111</v>
      </c>
      <c r="F467">
        <v>49</v>
      </c>
      <c r="G467" s="1">
        <v>0.44</v>
      </c>
    </row>
    <row r="468" spans="1:7" x14ac:dyDescent="0.35">
      <c r="A468" s="2" t="s">
        <v>187</v>
      </c>
      <c r="B468" t="s">
        <v>110</v>
      </c>
      <c r="C468" s="2"/>
      <c r="D468" t="s">
        <v>159</v>
      </c>
      <c r="E468">
        <v>85</v>
      </c>
      <c r="F468">
        <v>33</v>
      </c>
      <c r="G468" s="1">
        <v>0.39</v>
      </c>
    </row>
    <row r="469" spans="1:7" x14ac:dyDescent="0.35">
      <c r="A469" s="2" t="s">
        <v>187</v>
      </c>
      <c r="B469" t="s">
        <v>110</v>
      </c>
      <c r="C469" s="2"/>
      <c r="D469" t="s">
        <v>104</v>
      </c>
      <c r="E469">
        <v>61</v>
      </c>
      <c r="F469">
        <v>23</v>
      </c>
      <c r="G469" s="1">
        <v>0.38</v>
      </c>
    </row>
    <row r="470" spans="1:7" x14ac:dyDescent="0.35">
      <c r="A470" s="2" t="s">
        <v>187</v>
      </c>
      <c r="B470" t="s">
        <v>110</v>
      </c>
      <c r="C470" s="2"/>
      <c r="D470" t="s">
        <v>116</v>
      </c>
      <c r="E470">
        <v>40</v>
      </c>
      <c r="F470">
        <v>19</v>
      </c>
      <c r="G470" s="1">
        <v>0.48</v>
      </c>
    </row>
    <row r="471" spans="1:7" x14ac:dyDescent="0.35">
      <c r="A471" s="2" t="s">
        <v>187</v>
      </c>
      <c r="B471" t="s">
        <v>110</v>
      </c>
      <c r="C471" s="2"/>
      <c r="D471" t="s">
        <v>273</v>
      </c>
      <c r="E471">
        <v>25</v>
      </c>
      <c r="F471">
        <v>10</v>
      </c>
      <c r="G471" s="1">
        <v>0.4</v>
      </c>
    </row>
    <row r="472" spans="1:7" x14ac:dyDescent="0.35">
      <c r="A472" s="2" t="s">
        <v>187</v>
      </c>
      <c r="B472" t="s">
        <v>110</v>
      </c>
      <c r="C472" s="2"/>
      <c r="D472" t="s">
        <v>100</v>
      </c>
      <c r="E472">
        <v>15</v>
      </c>
      <c r="F472">
        <v>5</v>
      </c>
      <c r="G472" s="1">
        <v>0.33</v>
      </c>
    </row>
    <row r="473" spans="1:7" x14ac:dyDescent="0.35">
      <c r="A473" s="2" t="s">
        <v>187</v>
      </c>
      <c r="B473" t="s">
        <v>110</v>
      </c>
      <c r="C473" s="2"/>
      <c r="D473" t="s">
        <v>14</v>
      </c>
      <c r="E473">
        <v>11</v>
      </c>
      <c r="F473">
        <v>2</v>
      </c>
      <c r="G473" s="1">
        <v>0.18</v>
      </c>
    </row>
    <row r="474" spans="1:7" x14ac:dyDescent="0.35">
      <c r="A474" s="2" t="s">
        <v>187</v>
      </c>
      <c r="B474" t="s">
        <v>110</v>
      </c>
      <c r="C474" s="2"/>
      <c r="D474" t="s">
        <v>274</v>
      </c>
      <c r="E474">
        <v>8</v>
      </c>
      <c r="F474">
        <v>2</v>
      </c>
      <c r="G474" s="1">
        <v>0.25</v>
      </c>
    </row>
    <row r="475" spans="1:7" x14ac:dyDescent="0.35">
      <c r="A475" s="2" t="s">
        <v>187</v>
      </c>
      <c r="B475" t="s">
        <v>110</v>
      </c>
      <c r="C475" s="2"/>
      <c r="D475" t="s">
        <v>105</v>
      </c>
      <c r="E475">
        <v>3</v>
      </c>
      <c r="F475">
        <v>1</v>
      </c>
      <c r="G475" s="1">
        <v>0.33</v>
      </c>
    </row>
    <row r="476" spans="1:7" x14ac:dyDescent="0.35">
      <c r="A476" s="2" t="s">
        <v>187</v>
      </c>
      <c r="B476" t="s">
        <v>110</v>
      </c>
      <c r="C476" s="2"/>
      <c r="D476" t="s">
        <v>275</v>
      </c>
      <c r="E476">
        <v>2</v>
      </c>
      <c r="F476">
        <v>0</v>
      </c>
      <c r="G476" s="1">
        <v>0</v>
      </c>
    </row>
    <row r="477" spans="1:7" x14ac:dyDescent="0.35">
      <c r="A477" s="2" t="s">
        <v>187</v>
      </c>
      <c r="B477" t="s">
        <v>110</v>
      </c>
      <c r="C477" s="2"/>
      <c r="D477" t="s">
        <v>276</v>
      </c>
      <c r="E477">
        <v>1</v>
      </c>
      <c r="F477">
        <v>0</v>
      </c>
      <c r="G477" s="1">
        <v>0</v>
      </c>
    </row>
    <row r="478" spans="1:7" x14ac:dyDescent="0.35">
      <c r="A478" s="2" t="s">
        <v>187</v>
      </c>
      <c r="B478" t="s">
        <v>110</v>
      </c>
      <c r="C478" s="2"/>
      <c r="D478" t="s">
        <v>194</v>
      </c>
      <c r="E478">
        <v>1</v>
      </c>
      <c r="F478">
        <v>0</v>
      </c>
      <c r="G478" s="1">
        <v>0</v>
      </c>
    </row>
    <row r="479" spans="1:7" x14ac:dyDescent="0.35">
      <c r="A479" s="2" t="s">
        <v>187</v>
      </c>
      <c r="B479" t="s">
        <v>111</v>
      </c>
      <c r="C479" s="2"/>
      <c r="D479" t="s">
        <v>7</v>
      </c>
      <c r="E479">
        <v>120</v>
      </c>
      <c r="F479">
        <v>57</v>
      </c>
      <c r="G479" s="1">
        <v>0.48</v>
      </c>
    </row>
    <row r="480" spans="1:7" x14ac:dyDescent="0.35">
      <c r="A480" s="2" t="s">
        <v>187</v>
      </c>
      <c r="B480" t="s">
        <v>111</v>
      </c>
      <c r="C480" s="2"/>
      <c r="D480" t="s">
        <v>112</v>
      </c>
      <c r="E480">
        <v>82</v>
      </c>
      <c r="F480">
        <v>31</v>
      </c>
      <c r="G480" s="1">
        <v>0.38</v>
      </c>
    </row>
    <row r="481" spans="1:7" x14ac:dyDescent="0.35">
      <c r="A481" s="2" t="s">
        <v>187</v>
      </c>
      <c r="B481" t="s">
        <v>111</v>
      </c>
      <c r="C481" s="2"/>
      <c r="D481" t="s">
        <v>277</v>
      </c>
      <c r="E481">
        <v>66</v>
      </c>
      <c r="F481">
        <v>30</v>
      </c>
      <c r="G481" s="1">
        <v>0.45</v>
      </c>
    </row>
    <row r="482" spans="1:7" x14ac:dyDescent="0.35">
      <c r="A482" s="2" t="s">
        <v>187</v>
      </c>
      <c r="B482" t="s">
        <v>111</v>
      </c>
      <c r="C482" s="2"/>
      <c r="D482" t="s">
        <v>224</v>
      </c>
      <c r="E482">
        <v>55</v>
      </c>
      <c r="F482">
        <v>27</v>
      </c>
      <c r="G482" s="1">
        <v>0.49</v>
      </c>
    </row>
    <row r="483" spans="1:7" x14ac:dyDescent="0.35">
      <c r="A483" s="2" t="s">
        <v>187</v>
      </c>
      <c r="B483" t="s">
        <v>111</v>
      </c>
      <c r="C483" s="2"/>
      <c r="D483" t="s">
        <v>194</v>
      </c>
      <c r="E483">
        <v>55</v>
      </c>
      <c r="F483">
        <v>27</v>
      </c>
      <c r="G483" s="1">
        <v>0.49</v>
      </c>
    </row>
    <row r="484" spans="1:7" x14ac:dyDescent="0.35">
      <c r="A484" s="2" t="s">
        <v>187</v>
      </c>
      <c r="B484" t="s">
        <v>111</v>
      </c>
      <c r="C484" s="2"/>
      <c r="D484" t="s">
        <v>225</v>
      </c>
      <c r="E484">
        <v>38</v>
      </c>
      <c r="F484">
        <v>15</v>
      </c>
      <c r="G484" s="1">
        <v>0.39</v>
      </c>
    </row>
    <row r="485" spans="1:7" x14ac:dyDescent="0.35">
      <c r="A485" s="2" t="s">
        <v>187</v>
      </c>
      <c r="B485" t="s">
        <v>111</v>
      </c>
      <c r="C485" s="2"/>
      <c r="D485" t="s">
        <v>176</v>
      </c>
      <c r="E485">
        <v>34</v>
      </c>
      <c r="F485">
        <v>12</v>
      </c>
      <c r="G485" s="1">
        <v>0.35</v>
      </c>
    </row>
    <row r="486" spans="1:7" x14ac:dyDescent="0.35">
      <c r="A486" s="2" t="s">
        <v>187</v>
      </c>
      <c r="B486" t="s">
        <v>111</v>
      </c>
      <c r="C486" s="2"/>
      <c r="D486" t="s">
        <v>181</v>
      </c>
      <c r="E486">
        <v>32</v>
      </c>
      <c r="F486">
        <v>15</v>
      </c>
      <c r="G486" s="1">
        <v>0.47</v>
      </c>
    </row>
    <row r="487" spans="1:7" x14ac:dyDescent="0.35">
      <c r="A487" s="2" t="s">
        <v>187</v>
      </c>
      <c r="B487" t="s">
        <v>111</v>
      </c>
      <c r="C487" s="2"/>
      <c r="D487" t="s">
        <v>179</v>
      </c>
      <c r="E487">
        <v>31</v>
      </c>
      <c r="F487">
        <v>7</v>
      </c>
      <c r="G487" s="1">
        <v>0.23</v>
      </c>
    </row>
    <row r="488" spans="1:7" x14ac:dyDescent="0.35">
      <c r="A488" s="2" t="s">
        <v>187</v>
      </c>
      <c r="B488" t="s">
        <v>111</v>
      </c>
      <c r="C488" s="2"/>
      <c r="D488" t="s">
        <v>278</v>
      </c>
      <c r="E488">
        <v>15</v>
      </c>
      <c r="F488">
        <v>7</v>
      </c>
      <c r="G488" s="1">
        <v>0.47</v>
      </c>
    </row>
    <row r="489" spans="1:7" x14ac:dyDescent="0.35">
      <c r="A489" s="2" t="s">
        <v>187</v>
      </c>
      <c r="B489" t="s">
        <v>111</v>
      </c>
      <c r="C489" s="2"/>
      <c r="D489" t="s">
        <v>279</v>
      </c>
      <c r="E489">
        <v>12</v>
      </c>
      <c r="F489">
        <v>3</v>
      </c>
      <c r="G489" s="1">
        <v>0.25</v>
      </c>
    </row>
    <row r="490" spans="1:7" x14ac:dyDescent="0.35">
      <c r="A490" s="2" t="s">
        <v>187</v>
      </c>
      <c r="B490" t="s">
        <v>111</v>
      </c>
      <c r="C490" s="2"/>
      <c r="D490" t="s">
        <v>163</v>
      </c>
      <c r="E490">
        <v>11</v>
      </c>
      <c r="F490">
        <v>1</v>
      </c>
      <c r="G490" s="1">
        <v>0.09</v>
      </c>
    </row>
    <row r="491" spans="1:7" x14ac:dyDescent="0.35">
      <c r="A491" s="2" t="s">
        <v>187</v>
      </c>
      <c r="B491" t="s">
        <v>111</v>
      </c>
      <c r="C491" s="2"/>
      <c r="D491" t="s">
        <v>280</v>
      </c>
      <c r="E491">
        <v>7</v>
      </c>
      <c r="F491">
        <v>3</v>
      </c>
      <c r="G491" s="1">
        <v>0.43</v>
      </c>
    </row>
    <row r="492" spans="1:7" x14ac:dyDescent="0.35">
      <c r="A492" s="2" t="s">
        <v>187</v>
      </c>
      <c r="B492" t="s">
        <v>111</v>
      </c>
      <c r="C492" s="2"/>
      <c r="D492" t="s">
        <v>197</v>
      </c>
      <c r="E492">
        <v>5</v>
      </c>
      <c r="F492">
        <v>2</v>
      </c>
      <c r="G492" s="1">
        <v>0.4</v>
      </c>
    </row>
    <row r="493" spans="1:7" x14ac:dyDescent="0.35">
      <c r="A493" s="2" t="s">
        <v>187</v>
      </c>
      <c r="B493" t="s">
        <v>111</v>
      </c>
      <c r="C493" s="2"/>
      <c r="D493" t="s">
        <v>166</v>
      </c>
      <c r="E493">
        <v>5</v>
      </c>
      <c r="F493">
        <v>0</v>
      </c>
      <c r="G493" s="1">
        <v>0</v>
      </c>
    </row>
    <row r="494" spans="1:7" x14ac:dyDescent="0.35">
      <c r="A494" s="2" t="s">
        <v>187</v>
      </c>
      <c r="B494" t="s">
        <v>111</v>
      </c>
      <c r="C494" s="2"/>
      <c r="D494" t="s">
        <v>281</v>
      </c>
      <c r="E494">
        <v>3</v>
      </c>
      <c r="F494">
        <v>0</v>
      </c>
      <c r="G494" s="1">
        <v>0</v>
      </c>
    </row>
    <row r="495" spans="1:7" x14ac:dyDescent="0.35">
      <c r="A495" s="2" t="s">
        <v>187</v>
      </c>
      <c r="B495" t="s">
        <v>111</v>
      </c>
      <c r="C495" s="2"/>
      <c r="D495" t="s">
        <v>92</v>
      </c>
      <c r="E495">
        <v>2</v>
      </c>
      <c r="F495">
        <v>0</v>
      </c>
      <c r="G495" s="1">
        <v>0</v>
      </c>
    </row>
    <row r="496" spans="1:7" x14ac:dyDescent="0.35">
      <c r="A496" s="2" t="s">
        <v>187</v>
      </c>
      <c r="B496" t="s">
        <v>111</v>
      </c>
      <c r="C496" s="2"/>
      <c r="D496" t="s">
        <v>47</v>
      </c>
      <c r="E496">
        <v>1</v>
      </c>
      <c r="F496">
        <v>0</v>
      </c>
      <c r="G496" s="1">
        <v>0</v>
      </c>
    </row>
    <row r="497" spans="1:7" x14ac:dyDescent="0.35">
      <c r="A497" s="2" t="s">
        <v>187</v>
      </c>
      <c r="B497" t="s">
        <v>143</v>
      </c>
      <c r="C497" s="2"/>
      <c r="D497" t="s">
        <v>85</v>
      </c>
      <c r="E497">
        <v>78</v>
      </c>
      <c r="F497">
        <v>35</v>
      </c>
      <c r="G497" s="1">
        <v>0.45</v>
      </c>
    </row>
    <row r="498" spans="1:7" x14ac:dyDescent="0.35">
      <c r="A498" s="2" t="s">
        <v>187</v>
      </c>
      <c r="B498" t="s">
        <v>143</v>
      </c>
      <c r="C498" s="2"/>
      <c r="D498" t="s">
        <v>69</v>
      </c>
      <c r="E498">
        <v>77</v>
      </c>
      <c r="F498">
        <v>34</v>
      </c>
      <c r="G498" s="1">
        <v>0.44</v>
      </c>
    </row>
    <row r="499" spans="1:7" x14ac:dyDescent="0.35">
      <c r="A499" s="2" t="s">
        <v>187</v>
      </c>
      <c r="B499" t="s">
        <v>143</v>
      </c>
      <c r="C499" s="2"/>
      <c r="D499" t="s">
        <v>8</v>
      </c>
      <c r="E499">
        <v>74</v>
      </c>
      <c r="F499">
        <v>33</v>
      </c>
      <c r="G499" s="1">
        <v>0.45</v>
      </c>
    </row>
    <row r="500" spans="1:7" x14ac:dyDescent="0.35">
      <c r="A500" s="2" t="s">
        <v>187</v>
      </c>
      <c r="B500" t="s">
        <v>143</v>
      </c>
      <c r="C500" s="2"/>
      <c r="D500" t="s">
        <v>282</v>
      </c>
      <c r="E500">
        <v>51</v>
      </c>
      <c r="F500">
        <v>14</v>
      </c>
      <c r="G500" s="1">
        <v>0.27</v>
      </c>
    </row>
    <row r="501" spans="1:7" x14ac:dyDescent="0.35">
      <c r="A501" s="2" t="s">
        <v>187</v>
      </c>
      <c r="B501" t="s">
        <v>143</v>
      </c>
      <c r="C501" s="2"/>
      <c r="D501" t="s">
        <v>283</v>
      </c>
      <c r="E501">
        <v>40</v>
      </c>
      <c r="F501">
        <v>14</v>
      </c>
      <c r="G501" s="1">
        <v>0.35</v>
      </c>
    </row>
    <row r="502" spans="1:7" x14ac:dyDescent="0.35">
      <c r="A502" s="2" t="s">
        <v>187</v>
      </c>
      <c r="B502" t="s">
        <v>143</v>
      </c>
      <c r="C502" s="2"/>
      <c r="D502" t="s">
        <v>284</v>
      </c>
      <c r="E502">
        <v>37</v>
      </c>
      <c r="F502">
        <v>19</v>
      </c>
      <c r="G502" s="1">
        <v>0.51</v>
      </c>
    </row>
    <row r="503" spans="1:7" x14ac:dyDescent="0.35">
      <c r="A503" s="2" t="s">
        <v>187</v>
      </c>
      <c r="B503" t="s">
        <v>143</v>
      </c>
      <c r="C503" s="2"/>
      <c r="D503" t="s">
        <v>149</v>
      </c>
      <c r="E503">
        <v>26</v>
      </c>
      <c r="F503">
        <v>8</v>
      </c>
      <c r="G503" s="1">
        <v>0.31</v>
      </c>
    </row>
    <row r="504" spans="1:7" x14ac:dyDescent="0.35">
      <c r="A504" s="2" t="s">
        <v>187</v>
      </c>
      <c r="B504" t="s">
        <v>143</v>
      </c>
      <c r="C504" s="2"/>
      <c r="D504" t="s">
        <v>128</v>
      </c>
      <c r="E504">
        <v>20</v>
      </c>
      <c r="F504">
        <v>9</v>
      </c>
      <c r="G504" s="1">
        <v>0.45</v>
      </c>
    </row>
    <row r="505" spans="1:7" x14ac:dyDescent="0.35">
      <c r="A505" s="2" t="s">
        <v>187</v>
      </c>
      <c r="B505" t="s">
        <v>143</v>
      </c>
      <c r="C505" s="2"/>
      <c r="D505" t="s">
        <v>167</v>
      </c>
      <c r="E505">
        <v>18</v>
      </c>
      <c r="F505">
        <v>6</v>
      </c>
      <c r="G505" s="1">
        <v>0.33</v>
      </c>
    </row>
    <row r="506" spans="1:7" x14ac:dyDescent="0.35">
      <c r="A506" s="2" t="s">
        <v>187</v>
      </c>
      <c r="B506" t="s">
        <v>143</v>
      </c>
      <c r="C506" s="2"/>
      <c r="D506" t="s">
        <v>227</v>
      </c>
      <c r="E506">
        <v>14</v>
      </c>
      <c r="F506">
        <v>4</v>
      </c>
      <c r="G506" s="1">
        <v>0.28999999999999998</v>
      </c>
    </row>
    <row r="507" spans="1:7" x14ac:dyDescent="0.35">
      <c r="A507" s="2" t="s">
        <v>187</v>
      </c>
      <c r="B507" t="s">
        <v>143</v>
      </c>
      <c r="C507" s="2"/>
      <c r="D507" t="s">
        <v>285</v>
      </c>
      <c r="E507">
        <v>8</v>
      </c>
      <c r="F507">
        <v>0</v>
      </c>
      <c r="G507" s="1">
        <v>0</v>
      </c>
    </row>
    <row r="508" spans="1:7" x14ac:dyDescent="0.35">
      <c r="A508" s="2" t="s">
        <v>187</v>
      </c>
      <c r="B508" t="s">
        <v>143</v>
      </c>
      <c r="C508" s="2"/>
      <c r="D508" t="s">
        <v>286</v>
      </c>
      <c r="E508">
        <v>7</v>
      </c>
      <c r="F508">
        <v>2</v>
      </c>
      <c r="G508" s="1">
        <v>0.28999999999999998</v>
      </c>
    </row>
    <row r="509" spans="1:7" x14ac:dyDescent="0.35">
      <c r="A509" s="2" t="s">
        <v>187</v>
      </c>
      <c r="B509" t="s">
        <v>143</v>
      </c>
      <c r="C509" s="2"/>
      <c r="D509" t="s">
        <v>287</v>
      </c>
      <c r="E509">
        <v>7</v>
      </c>
      <c r="F509">
        <v>1</v>
      </c>
      <c r="G509" s="1">
        <v>0.14000000000000001</v>
      </c>
    </row>
    <row r="510" spans="1:7" x14ac:dyDescent="0.35">
      <c r="A510" s="2" t="s">
        <v>187</v>
      </c>
      <c r="B510" t="s">
        <v>143</v>
      </c>
      <c r="C510" s="2"/>
      <c r="D510" t="s">
        <v>288</v>
      </c>
      <c r="E510">
        <v>6</v>
      </c>
      <c r="F510">
        <v>2</v>
      </c>
      <c r="G510" s="1">
        <v>0.33</v>
      </c>
    </row>
    <row r="511" spans="1:7" x14ac:dyDescent="0.35">
      <c r="A511" s="2" t="s">
        <v>187</v>
      </c>
      <c r="B511" t="s">
        <v>143</v>
      </c>
      <c r="C511" s="2"/>
      <c r="D511" t="s">
        <v>129</v>
      </c>
      <c r="E511">
        <v>5</v>
      </c>
      <c r="F511">
        <v>0</v>
      </c>
      <c r="G511" s="1">
        <v>0</v>
      </c>
    </row>
    <row r="512" spans="1:7" x14ac:dyDescent="0.35">
      <c r="A512" s="2" t="s">
        <v>187</v>
      </c>
      <c r="B512" t="s">
        <v>143</v>
      </c>
      <c r="C512" s="2"/>
      <c r="D512" t="s">
        <v>289</v>
      </c>
      <c r="E512">
        <v>2</v>
      </c>
      <c r="F512">
        <v>0</v>
      </c>
      <c r="G512" s="1">
        <v>0</v>
      </c>
    </row>
    <row r="513" spans="1:7" x14ac:dyDescent="0.35">
      <c r="A513" s="2" t="s">
        <v>187</v>
      </c>
      <c r="B513" t="s">
        <v>143</v>
      </c>
      <c r="C513" s="2"/>
      <c r="D513" t="s">
        <v>290</v>
      </c>
      <c r="E513">
        <v>1</v>
      </c>
      <c r="F513">
        <v>0</v>
      </c>
      <c r="G513" s="1">
        <v>0</v>
      </c>
    </row>
    <row r="514" spans="1:7" x14ac:dyDescent="0.35">
      <c r="A514" s="2" t="s">
        <v>187</v>
      </c>
      <c r="B514" t="s">
        <v>156</v>
      </c>
      <c r="C514" s="2"/>
      <c r="D514" t="s">
        <v>144</v>
      </c>
      <c r="E514">
        <v>114</v>
      </c>
      <c r="F514">
        <v>53</v>
      </c>
      <c r="G514" s="1">
        <v>0.46</v>
      </c>
    </row>
    <row r="515" spans="1:7" x14ac:dyDescent="0.35">
      <c r="A515" s="2" t="s">
        <v>187</v>
      </c>
      <c r="B515" t="s">
        <v>156</v>
      </c>
      <c r="C515" s="2"/>
      <c r="D515" t="s">
        <v>52</v>
      </c>
      <c r="E515">
        <v>83</v>
      </c>
      <c r="F515">
        <v>37</v>
      </c>
      <c r="G515" s="1">
        <v>0.45</v>
      </c>
    </row>
    <row r="516" spans="1:7" x14ac:dyDescent="0.35">
      <c r="A516" s="2" t="s">
        <v>187</v>
      </c>
      <c r="B516" t="s">
        <v>156</v>
      </c>
      <c r="C516" s="2"/>
      <c r="D516" t="s">
        <v>147</v>
      </c>
      <c r="E516">
        <v>76</v>
      </c>
      <c r="F516">
        <v>31</v>
      </c>
      <c r="G516" s="1">
        <v>0.41</v>
      </c>
    </row>
    <row r="517" spans="1:7" x14ac:dyDescent="0.35">
      <c r="A517" s="2" t="s">
        <v>187</v>
      </c>
      <c r="B517" t="s">
        <v>156</v>
      </c>
      <c r="C517" s="2"/>
      <c r="D517" t="s">
        <v>126</v>
      </c>
      <c r="E517">
        <v>59</v>
      </c>
      <c r="F517">
        <v>22</v>
      </c>
      <c r="G517" s="1">
        <v>0.37</v>
      </c>
    </row>
    <row r="518" spans="1:7" x14ac:dyDescent="0.35">
      <c r="A518" s="2" t="s">
        <v>187</v>
      </c>
      <c r="B518" t="s">
        <v>156</v>
      </c>
      <c r="C518" s="2"/>
      <c r="D518" t="s">
        <v>231</v>
      </c>
      <c r="E518">
        <v>33</v>
      </c>
      <c r="F518">
        <v>15</v>
      </c>
      <c r="G518" s="1">
        <v>0.45</v>
      </c>
    </row>
    <row r="519" spans="1:7" x14ac:dyDescent="0.35">
      <c r="A519" s="2" t="s">
        <v>187</v>
      </c>
      <c r="B519" t="s">
        <v>156</v>
      </c>
      <c r="C519" s="2"/>
      <c r="D519" t="s">
        <v>291</v>
      </c>
      <c r="E519">
        <v>25</v>
      </c>
      <c r="F519">
        <v>8</v>
      </c>
      <c r="G519" s="1">
        <v>0.32</v>
      </c>
    </row>
    <row r="520" spans="1:7" x14ac:dyDescent="0.35">
      <c r="A520" s="2" t="s">
        <v>187</v>
      </c>
      <c r="B520" t="s">
        <v>156</v>
      </c>
      <c r="C520" s="2"/>
      <c r="D520" t="s">
        <v>292</v>
      </c>
      <c r="E520">
        <v>24</v>
      </c>
      <c r="F520">
        <v>7</v>
      </c>
      <c r="G520" s="1">
        <v>0.28999999999999998</v>
      </c>
    </row>
    <row r="521" spans="1:7" x14ac:dyDescent="0.35">
      <c r="A521" s="2" t="s">
        <v>187</v>
      </c>
      <c r="B521" t="s">
        <v>156</v>
      </c>
      <c r="C521" s="2"/>
      <c r="D521" t="s">
        <v>293</v>
      </c>
      <c r="E521">
        <v>21</v>
      </c>
      <c r="F521">
        <v>8</v>
      </c>
      <c r="G521" s="1">
        <v>0.38</v>
      </c>
    </row>
    <row r="522" spans="1:7" x14ac:dyDescent="0.35">
      <c r="A522" s="2" t="s">
        <v>187</v>
      </c>
      <c r="B522" t="s">
        <v>156</v>
      </c>
      <c r="C522" s="2"/>
      <c r="D522" t="s">
        <v>194</v>
      </c>
      <c r="E522">
        <v>20</v>
      </c>
      <c r="F522">
        <v>8</v>
      </c>
      <c r="G522" s="1">
        <v>0.4</v>
      </c>
    </row>
    <row r="523" spans="1:7" x14ac:dyDescent="0.35">
      <c r="A523" s="2" t="s">
        <v>187</v>
      </c>
      <c r="B523" t="s">
        <v>156</v>
      </c>
      <c r="C523" s="2"/>
      <c r="D523" t="s">
        <v>102</v>
      </c>
      <c r="E523">
        <v>8</v>
      </c>
      <c r="F523">
        <v>2</v>
      </c>
      <c r="G523" s="1">
        <v>0.25</v>
      </c>
    </row>
    <row r="524" spans="1:7" x14ac:dyDescent="0.35">
      <c r="A524" s="2" t="s">
        <v>187</v>
      </c>
      <c r="B524" t="s">
        <v>156</v>
      </c>
      <c r="C524" s="2"/>
      <c r="D524" t="s">
        <v>238</v>
      </c>
      <c r="E524">
        <v>7</v>
      </c>
      <c r="F524">
        <v>3</v>
      </c>
      <c r="G524" s="1">
        <v>0.43</v>
      </c>
    </row>
    <row r="525" spans="1:7" x14ac:dyDescent="0.35">
      <c r="A525" s="2" t="s">
        <v>187</v>
      </c>
      <c r="B525" t="s">
        <v>156</v>
      </c>
      <c r="C525" s="2"/>
      <c r="D525" t="s">
        <v>294</v>
      </c>
      <c r="E525">
        <v>6</v>
      </c>
      <c r="F525">
        <v>1</v>
      </c>
      <c r="G525" s="1">
        <v>0.17</v>
      </c>
    </row>
    <row r="526" spans="1:7" x14ac:dyDescent="0.35">
      <c r="A526" s="2" t="s">
        <v>187</v>
      </c>
      <c r="B526" t="s">
        <v>156</v>
      </c>
      <c r="C526" s="2"/>
      <c r="D526" t="s">
        <v>235</v>
      </c>
      <c r="E526">
        <v>5</v>
      </c>
      <c r="F526">
        <v>1</v>
      </c>
      <c r="G526" s="1">
        <v>0.2</v>
      </c>
    </row>
    <row r="527" spans="1:7" x14ac:dyDescent="0.35">
      <c r="A527" s="2" t="s">
        <v>187</v>
      </c>
      <c r="B527" t="s">
        <v>156</v>
      </c>
      <c r="C527" s="2"/>
      <c r="D527" t="s">
        <v>295</v>
      </c>
      <c r="E527">
        <v>4</v>
      </c>
      <c r="F527">
        <v>2</v>
      </c>
      <c r="G527" s="1">
        <v>0.5</v>
      </c>
    </row>
    <row r="528" spans="1:7" x14ac:dyDescent="0.35">
      <c r="A528" s="2" t="s">
        <v>187</v>
      </c>
      <c r="B528" t="s">
        <v>156</v>
      </c>
      <c r="C528" s="2"/>
      <c r="D528" t="s">
        <v>233</v>
      </c>
      <c r="E528">
        <v>4</v>
      </c>
      <c r="F528">
        <v>2</v>
      </c>
      <c r="G528" s="1">
        <v>0.5</v>
      </c>
    </row>
    <row r="529" spans="1:7" x14ac:dyDescent="0.35">
      <c r="A529" s="2" t="s">
        <v>187</v>
      </c>
      <c r="B529" t="s">
        <v>156</v>
      </c>
      <c r="C529" s="2"/>
      <c r="D529" t="s">
        <v>296</v>
      </c>
      <c r="E529">
        <v>4</v>
      </c>
      <c r="F529">
        <v>1</v>
      </c>
      <c r="G529" s="1">
        <v>0.25</v>
      </c>
    </row>
    <row r="530" spans="1:7" x14ac:dyDescent="0.35">
      <c r="A530" s="2" t="s">
        <v>187</v>
      </c>
      <c r="B530" t="s">
        <v>156</v>
      </c>
      <c r="C530" s="2"/>
      <c r="D530" t="s">
        <v>297</v>
      </c>
      <c r="E530">
        <v>2</v>
      </c>
      <c r="F530">
        <v>1</v>
      </c>
      <c r="G530" s="1">
        <v>0.5</v>
      </c>
    </row>
    <row r="531" spans="1:7" x14ac:dyDescent="0.35">
      <c r="A531" s="2" t="s">
        <v>187</v>
      </c>
      <c r="B531" t="s">
        <v>157</v>
      </c>
      <c r="C531" s="2"/>
      <c r="D531" t="s">
        <v>53</v>
      </c>
      <c r="E531">
        <v>139</v>
      </c>
      <c r="F531">
        <v>78</v>
      </c>
      <c r="G531" s="1">
        <v>0.56000000000000005</v>
      </c>
    </row>
    <row r="532" spans="1:7" x14ac:dyDescent="0.35">
      <c r="A532" s="2" t="s">
        <v>187</v>
      </c>
      <c r="B532" t="s">
        <v>157</v>
      </c>
      <c r="C532" s="2"/>
      <c r="D532" t="s">
        <v>182</v>
      </c>
      <c r="E532">
        <v>126</v>
      </c>
      <c r="F532">
        <v>55</v>
      </c>
      <c r="G532" s="1">
        <v>0.44</v>
      </c>
    </row>
    <row r="533" spans="1:7" x14ac:dyDescent="0.35">
      <c r="A533" s="2" t="s">
        <v>187</v>
      </c>
      <c r="B533" t="s">
        <v>157</v>
      </c>
      <c r="C533" s="2"/>
      <c r="D533" t="s">
        <v>113</v>
      </c>
      <c r="E533">
        <v>98</v>
      </c>
      <c r="F533">
        <v>51</v>
      </c>
      <c r="G533" s="1">
        <v>0.52</v>
      </c>
    </row>
    <row r="534" spans="1:7" x14ac:dyDescent="0.35">
      <c r="A534" s="2" t="s">
        <v>187</v>
      </c>
      <c r="B534" t="s">
        <v>157</v>
      </c>
      <c r="C534" s="2"/>
      <c r="D534" t="s">
        <v>298</v>
      </c>
      <c r="E534">
        <v>55</v>
      </c>
      <c r="F534">
        <v>19</v>
      </c>
      <c r="G534" s="1">
        <v>0.35</v>
      </c>
    </row>
    <row r="535" spans="1:7" x14ac:dyDescent="0.35">
      <c r="A535" s="2" t="s">
        <v>187</v>
      </c>
      <c r="B535" t="s">
        <v>157</v>
      </c>
      <c r="C535" s="2"/>
      <c r="D535" t="s">
        <v>12</v>
      </c>
      <c r="E535">
        <v>23</v>
      </c>
      <c r="F535">
        <v>8</v>
      </c>
      <c r="G535" s="1">
        <v>0.35</v>
      </c>
    </row>
    <row r="536" spans="1:7" x14ac:dyDescent="0.35">
      <c r="A536" s="2" t="s">
        <v>187</v>
      </c>
      <c r="B536" t="s">
        <v>157</v>
      </c>
      <c r="C536" s="2"/>
      <c r="D536" t="s">
        <v>237</v>
      </c>
      <c r="E536">
        <v>13</v>
      </c>
      <c r="F536">
        <v>2</v>
      </c>
      <c r="G536" s="1">
        <v>0.15</v>
      </c>
    </row>
    <row r="537" spans="1:7" x14ac:dyDescent="0.35">
      <c r="A537" s="2" t="s">
        <v>187</v>
      </c>
      <c r="B537" t="s">
        <v>157</v>
      </c>
      <c r="C537" s="2"/>
      <c r="D537" t="s">
        <v>42</v>
      </c>
      <c r="E537">
        <v>12</v>
      </c>
      <c r="F537">
        <v>3</v>
      </c>
      <c r="G537" s="1">
        <v>0.25</v>
      </c>
    </row>
    <row r="538" spans="1:7" x14ac:dyDescent="0.35">
      <c r="A538" s="2" t="s">
        <v>187</v>
      </c>
      <c r="B538" t="s">
        <v>157</v>
      </c>
      <c r="C538" s="2"/>
      <c r="D538" t="s">
        <v>236</v>
      </c>
      <c r="E538">
        <v>7</v>
      </c>
      <c r="F538">
        <v>3</v>
      </c>
      <c r="G538" s="1">
        <v>0.43</v>
      </c>
    </row>
    <row r="539" spans="1:7" x14ac:dyDescent="0.35">
      <c r="A539" s="2" t="s">
        <v>187</v>
      </c>
      <c r="B539" t="s">
        <v>157</v>
      </c>
      <c r="C539" s="2"/>
      <c r="D539" t="s">
        <v>299</v>
      </c>
      <c r="E539">
        <v>5</v>
      </c>
      <c r="F539">
        <v>0</v>
      </c>
      <c r="G539" s="1">
        <v>0</v>
      </c>
    </row>
    <row r="540" spans="1:7" x14ac:dyDescent="0.35">
      <c r="A540" s="2" t="s">
        <v>187</v>
      </c>
      <c r="B540" t="s">
        <v>157</v>
      </c>
      <c r="C540" s="2"/>
      <c r="D540" t="s">
        <v>228</v>
      </c>
      <c r="E540">
        <v>4</v>
      </c>
      <c r="F540">
        <v>0</v>
      </c>
      <c r="G540" s="1">
        <v>0</v>
      </c>
    </row>
    <row r="541" spans="1:7" x14ac:dyDescent="0.35">
      <c r="A541" s="2" t="s">
        <v>187</v>
      </c>
      <c r="B541" t="s">
        <v>157</v>
      </c>
      <c r="C541" s="2"/>
      <c r="D541" t="s">
        <v>300</v>
      </c>
      <c r="E541">
        <v>4</v>
      </c>
      <c r="F541">
        <v>2</v>
      </c>
      <c r="G541" s="1">
        <v>0.5</v>
      </c>
    </row>
    <row r="542" spans="1:7" x14ac:dyDescent="0.35">
      <c r="A542" s="2" t="s">
        <v>187</v>
      </c>
      <c r="B542" t="s">
        <v>157</v>
      </c>
      <c r="C542" s="2"/>
      <c r="D542" t="s">
        <v>301</v>
      </c>
      <c r="E542">
        <v>3</v>
      </c>
      <c r="F542">
        <v>1</v>
      </c>
      <c r="G542" s="1">
        <v>0.33</v>
      </c>
    </row>
    <row r="543" spans="1:7" x14ac:dyDescent="0.35">
      <c r="A543" s="2" t="s">
        <v>187</v>
      </c>
      <c r="B543" t="s">
        <v>157</v>
      </c>
      <c r="C543" s="2"/>
      <c r="D543" t="s">
        <v>211</v>
      </c>
      <c r="E543">
        <v>3</v>
      </c>
      <c r="F543">
        <v>0</v>
      </c>
      <c r="G543" s="1">
        <v>0</v>
      </c>
    </row>
    <row r="544" spans="1:7" x14ac:dyDescent="0.35">
      <c r="A544" s="2" t="s">
        <v>187</v>
      </c>
      <c r="B544" t="s">
        <v>157</v>
      </c>
      <c r="C544" s="2"/>
      <c r="D544" t="s">
        <v>302</v>
      </c>
      <c r="E544">
        <v>3</v>
      </c>
      <c r="F544">
        <v>1</v>
      </c>
      <c r="G544" s="1">
        <v>0.33</v>
      </c>
    </row>
    <row r="545" spans="1:7" x14ac:dyDescent="0.35">
      <c r="A545" s="2" t="s">
        <v>187</v>
      </c>
      <c r="B545" t="s">
        <v>157</v>
      </c>
      <c r="C545" s="2"/>
      <c r="D545" t="s">
        <v>154</v>
      </c>
      <c r="E545">
        <v>1</v>
      </c>
      <c r="F545">
        <v>0</v>
      </c>
      <c r="G545" s="1">
        <v>0</v>
      </c>
    </row>
    <row r="546" spans="1:7" x14ac:dyDescent="0.35">
      <c r="A546" s="2" t="s">
        <v>187</v>
      </c>
      <c r="B546" t="s">
        <v>173</v>
      </c>
      <c r="C546" s="2"/>
      <c r="D546" t="s">
        <v>253</v>
      </c>
      <c r="E546">
        <v>141</v>
      </c>
      <c r="F546">
        <v>76</v>
      </c>
      <c r="G546" s="1">
        <v>0.54</v>
      </c>
    </row>
    <row r="547" spans="1:7" x14ac:dyDescent="0.35">
      <c r="A547" s="2" t="s">
        <v>187</v>
      </c>
      <c r="B547" t="s">
        <v>173</v>
      </c>
      <c r="C547" s="2"/>
      <c r="D547" t="s">
        <v>175</v>
      </c>
      <c r="E547">
        <v>120</v>
      </c>
      <c r="F547">
        <v>69</v>
      </c>
      <c r="G547" s="1">
        <v>0.57999999999999996</v>
      </c>
    </row>
    <row r="548" spans="1:7" x14ac:dyDescent="0.35">
      <c r="A548" s="2" t="s">
        <v>187</v>
      </c>
      <c r="B548" t="s">
        <v>173</v>
      </c>
      <c r="C548" s="2"/>
      <c r="D548" t="s">
        <v>303</v>
      </c>
      <c r="E548">
        <v>90</v>
      </c>
      <c r="F548">
        <v>41</v>
      </c>
      <c r="G548" s="1">
        <v>0.46</v>
      </c>
    </row>
    <row r="549" spans="1:7" x14ac:dyDescent="0.35">
      <c r="A549" s="2" t="s">
        <v>187</v>
      </c>
      <c r="B549" t="s">
        <v>173</v>
      </c>
      <c r="C549" s="2"/>
      <c r="D549" t="s">
        <v>209</v>
      </c>
      <c r="E549">
        <v>68</v>
      </c>
      <c r="F549">
        <v>30</v>
      </c>
      <c r="G549" s="1">
        <v>0.44</v>
      </c>
    </row>
    <row r="550" spans="1:7" x14ac:dyDescent="0.35">
      <c r="A550" s="2" t="s">
        <v>187</v>
      </c>
      <c r="B550" t="s">
        <v>173</v>
      </c>
      <c r="C550" s="2"/>
      <c r="D550" t="s">
        <v>27</v>
      </c>
      <c r="E550">
        <v>16</v>
      </c>
      <c r="F550">
        <v>6</v>
      </c>
      <c r="G550" s="1">
        <v>0.38</v>
      </c>
    </row>
    <row r="551" spans="1:7" x14ac:dyDescent="0.35">
      <c r="A551" s="2" t="s">
        <v>187</v>
      </c>
      <c r="B551" t="s">
        <v>173</v>
      </c>
      <c r="C551" s="2"/>
      <c r="D551" t="s">
        <v>304</v>
      </c>
      <c r="E551">
        <v>13</v>
      </c>
      <c r="F551">
        <v>8</v>
      </c>
      <c r="G551" s="1">
        <v>0.62</v>
      </c>
    </row>
    <row r="552" spans="1:7" x14ac:dyDescent="0.35">
      <c r="A552" s="2" t="s">
        <v>187</v>
      </c>
      <c r="B552" t="s">
        <v>173</v>
      </c>
      <c r="C552" s="2"/>
      <c r="D552" t="s">
        <v>162</v>
      </c>
      <c r="E552">
        <v>11</v>
      </c>
      <c r="F552">
        <v>4</v>
      </c>
      <c r="G552" s="1">
        <v>0.36</v>
      </c>
    </row>
    <row r="553" spans="1:7" x14ac:dyDescent="0.35">
      <c r="A553" s="2" t="s">
        <v>187</v>
      </c>
      <c r="B553" t="s">
        <v>173</v>
      </c>
      <c r="C553" s="2"/>
      <c r="D553" t="s">
        <v>103</v>
      </c>
      <c r="E553">
        <v>11</v>
      </c>
      <c r="F553">
        <v>3</v>
      </c>
      <c r="G553" s="1">
        <v>0.27</v>
      </c>
    </row>
    <row r="554" spans="1:7" x14ac:dyDescent="0.35">
      <c r="A554" s="2" t="s">
        <v>187</v>
      </c>
      <c r="B554" t="s">
        <v>173</v>
      </c>
      <c r="C554" s="2"/>
      <c r="D554" t="s">
        <v>305</v>
      </c>
      <c r="E554">
        <v>10</v>
      </c>
      <c r="F554">
        <v>4</v>
      </c>
      <c r="G554" s="1">
        <v>0.4</v>
      </c>
    </row>
    <row r="555" spans="1:7" x14ac:dyDescent="0.35">
      <c r="A555" s="2" t="s">
        <v>187</v>
      </c>
      <c r="B555" t="s">
        <v>173</v>
      </c>
      <c r="C555" s="2"/>
      <c r="D555" t="s">
        <v>151</v>
      </c>
      <c r="E555">
        <v>8</v>
      </c>
      <c r="F555">
        <v>2</v>
      </c>
      <c r="G555" s="1">
        <v>0.25</v>
      </c>
    </row>
    <row r="556" spans="1:7" x14ac:dyDescent="0.35">
      <c r="A556" s="2" t="s">
        <v>187</v>
      </c>
      <c r="B556" t="s">
        <v>173</v>
      </c>
      <c r="C556" s="2"/>
      <c r="D556" t="s">
        <v>183</v>
      </c>
      <c r="E556">
        <v>7</v>
      </c>
      <c r="F556">
        <v>2</v>
      </c>
      <c r="G556" s="1">
        <v>0.28999999999999998</v>
      </c>
    </row>
    <row r="557" spans="1:7" x14ac:dyDescent="0.35">
      <c r="A557" s="2" t="s">
        <v>187</v>
      </c>
      <c r="B557" t="s">
        <v>173</v>
      </c>
      <c r="C557" s="2"/>
      <c r="D557" t="s">
        <v>230</v>
      </c>
      <c r="E557">
        <v>5</v>
      </c>
      <c r="F557">
        <v>0</v>
      </c>
      <c r="G557" s="1">
        <v>0</v>
      </c>
    </row>
    <row r="558" spans="1:7" x14ac:dyDescent="0.35">
      <c r="A558" s="2" t="s">
        <v>187</v>
      </c>
      <c r="B558" t="s">
        <v>173</v>
      </c>
      <c r="C558" s="2"/>
      <c r="D558" t="s">
        <v>182</v>
      </c>
      <c r="E558">
        <v>4</v>
      </c>
      <c r="F558">
        <v>1</v>
      </c>
      <c r="G558" s="1">
        <v>0.25</v>
      </c>
    </row>
    <row r="559" spans="1:7" x14ac:dyDescent="0.35">
      <c r="A559" s="2" t="s">
        <v>187</v>
      </c>
      <c r="B559" t="s">
        <v>173</v>
      </c>
      <c r="C559" s="2"/>
      <c r="D559" t="s">
        <v>239</v>
      </c>
      <c r="E559">
        <v>1</v>
      </c>
      <c r="F559">
        <v>0</v>
      </c>
      <c r="G559" s="1">
        <v>0</v>
      </c>
    </row>
    <row r="560" spans="1:7" x14ac:dyDescent="0.35">
      <c r="A560" s="2" t="s">
        <v>187</v>
      </c>
      <c r="B560" t="s">
        <v>173</v>
      </c>
      <c r="C560" s="2"/>
      <c r="D560" t="s">
        <v>306</v>
      </c>
      <c r="E560">
        <v>1</v>
      </c>
      <c r="F560">
        <v>1</v>
      </c>
      <c r="G560" s="1">
        <v>1</v>
      </c>
    </row>
    <row r="561" spans="1:7" x14ac:dyDescent="0.35">
      <c r="A561" s="2" t="s">
        <v>187</v>
      </c>
      <c r="B561" t="s">
        <v>173</v>
      </c>
      <c r="C561" s="2"/>
      <c r="D561" t="s">
        <v>240</v>
      </c>
      <c r="E561">
        <v>1</v>
      </c>
      <c r="F561">
        <v>0</v>
      </c>
      <c r="G561" s="1">
        <v>0</v>
      </c>
    </row>
    <row r="562" spans="1:7" x14ac:dyDescent="0.35">
      <c r="A562" s="2" t="s">
        <v>188</v>
      </c>
      <c r="B562" t="s">
        <v>20</v>
      </c>
      <c r="C562" s="2"/>
      <c r="D562" t="s">
        <v>307</v>
      </c>
      <c r="E562">
        <v>97</v>
      </c>
      <c r="F562">
        <v>42</v>
      </c>
      <c r="G562" s="1">
        <v>0.43</v>
      </c>
    </row>
    <row r="563" spans="1:7" x14ac:dyDescent="0.35">
      <c r="A563" s="2" t="s">
        <v>188</v>
      </c>
      <c r="B563" t="s">
        <v>20</v>
      </c>
      <c r="C563" s="2"/>
      <c r="D563" t="s">
        <v>8</v>
      </c>
      <c r="E563">
        <v>77</v>
      </c>
      <c r="F563">
        <v>34</v>
      </c>
      <c r="G563" s="1">
        <v>0.44</v>
      </c>
    </row>
    <row r="564" spans="1:7" x14ac:dyDescent="0.35">
      <c r="A564" s="2" t="s">
        <v>188</v>
      </c>
      <c r="B564" t="s">
        <v>20</v>
      </c>
      <c r="C564" s="2"/>
      <c r="D564" t="s">
        <v>308</v>
      </c>
      <c r="E564">
        <v>67</v>
      </c>
      <c r="F564">
        <v>30</v>
      </c>
      <c r="G564" s="1">
        <v>0.45</v>
      </c>
    </row>
    <row r="565" spans="1:7" x14ac:dyDescent="0.35">
      <c r="A565" s="2" t="s">
        <v>188</v>
      </c>
      <c r="B565" t="s">
        <v>20</v>
      </c>
      <c r="C565" s="2"/>
      <c r="D565" t="s">
        <v>309</v>
      </c>
      <c r="E565">
        <v>44</v>
      </c>
      <c r="F565">
        <v>18</v>
      </c>
      <c r="G565" s="1">
        <v>0.41</v>
      </c>
    </row>
    <row r="566" spans="1:7" x14ac:dyDescent="0.35">
      <c r="A566" s="2" t="s">
        <v>188</v>
      </c>
      <c r="B566" t="s">
        <v>20</v>
      </c>
      <c r="C566" s="2"/>
      <c r="D566" t="s">
        <v>310</v>
      </c>
      <c r="E566">
        <v>38</v>
      </c>
      <c r="F566">
        <v>14</v>
      </c>
      <c r="G566" s="1">
        <v>0.37</v>
      </c>
    </row>
    <row r="567" spans="1:7" x14ac:dyDescent="0.35">
      <c r="A567" s="2" t="s">
        <v>188</v>
      </c>
      <c r="B567" t="s">
        <v>20</v>
      </c>
      <c r="C567" s="2"/>
      <c r="D567" t="s">
        <v>98</v>
      </c>
      <c r="E567">
        <v>19</v>
      </c>
      <c r="F567">
        <v>5</v>
      </c>
      <c r="G567" s="1">
        <v>0.26</v>
      </c>
    </row>
    <row r="568" spans="1:7" x14ac:dyDescent="0.35">
      <c r="A568" s="2" t="s">
        <v>188</v>
      </c>
      <c r="B568" t="s">
        <v>20</v>
      </c>
      <c r="C568" s="2"/>
      <c r="D568" t="s">
        <v>311</v>
      </c>
      <c r="E568">
        <v>19</v>
      </c>
      <c r="F568">
        <v>5</v>
      </c>
      <c r="G568" s="1">
        <v>0.26</v>
      </c>
    </row>
    <row r="569" spans="1:7" x14ac:dyDescent="0.35">
      <c r="A569" s="2" t="s">
        <v>188</v>
      </c>
      <c r="B569" t="s">
        <v>20</v>
      </c>
      <c r="C569" s="2"/>
      <c r="D569" t="s">
        <v>312</v>
      </c>
      <c r="E569">
        <v>16</v>
      </c>
      <c r="F569">
        <v>5</v>
      </c>
      <c r="G569" s="1">
        <v>0.31</v>
      </c>
    </row>
    <row r="570" spans="1:7" x14ac:dyDescent="0.35">
      <c r="A570" s="2" t="s">
        <v>188</v>
      </c>
      <c r="B570" t="s">
        <v>20</v>
      </c>
      <c r="C570" s="2"/>
      <c r="D570" t="s">
        <v>119</v>
      </c>
      <c r="E570">
        <v>16</v>
      </c>
      <c r="F570">
        <v>5</v>
      </c>
      <c r="G570" s="1">
        <v>0.31</v>
      </c>
    </row>
    <row r="571" spans="1:7" x14ac:dyDescent="0.35">
      <c r="A571" s="2" t="s">
        <v>188</v>
      </c>
      <c r="B571" t="s">
        <v>20</v>
      </c>
      <c r="C571" s="2"/>
      <c r="D571" t="s">
        <v>130</v>
      </c>
      <c r="E571">
        <v>12</v>
      </c>
      <c r="F571">
        <v>3</v>
      </c>
      <c r="G571" s="1">
        <v>0.25</v>
      </c>
    </row>
    <row r="572" spans="1:7" x14ac:dyDescent="0.35">
      <c r="A572" s="2" t="s">
        <v>188</v>
      </c>
      <c r="B572" t="s">
        <v>20</v>
      </c>
      <c r="C572" s="2"/>
      <c r="D572" t="s">
        <v>313</v>
      </c>
      <c r="E572">
        <v>12</v>
      </c>
      <c r="F572">
        <v>1</v>
      </c>
      <c r="G572" s="1">
        <v>0.08</v>
      </c>
    </row>
    <row r="573" spans="1:7" x14ac:dyDescent="0.35">
      <c r="A573" s="2" t="s">
        <v>188</v>
      </c>
      <c r="B573" t="s">
        <v>20</v>
      </c>
      <c r="C573" s="2"/>
      <c r="D573" t="s">
        <v>15</v>
      </c>
      <c r="E573">
        <v>10</v>
      </c>
      <c r="F573">
        <v>2</v>
      </c>
      <c r="G573" s="1">
        <v>0.2</v>
      </c>
    </row>
    <row r="574" spans="1:7" x14ac:dyDescent="0.35">
      <c r="A574" s="2" t="s">
        <v>188</v>
      </c>
      <c r="B574" t="s">
        <v>20</v>
      </c>
      <c r="C574" s="2"/>
      <c r="D574" t="s">
        <v>44</v>
      </c>
      <c r="E574">
        <v>5</v>
      </c>
      <c r="F574">
        <v>1</v>
      </c>
      <c r="G574" s="1">
        <v>0.2</v>
      </c>
    </row>
    <row r="575" spans="1:7" x14ac:dyDescent="0.35">
      <c r="A575" s="2" t="s">
        <v>188</v>
      </c>
      <c r="B575" t="s">
        <v>20</v>
      </c>
      <c r="C575" s="2"/>
      <c r="D575" t="s">
        <v>59</v>
      </c>
      <c r="E575">
        <v>5</v>
      </c>
      <c r="F575">
        <v>0</v>
      </c>
      <c r="G575" s="1">
        <v>0</v>
      </c>
    </row>
    <row r="576" spans="1:7" x14ac:dyDescent="0.35">
      <c r="A576" s="2" t="s">
        <v>188</v>
      </c>
      <c r="B576" t="s">
        <v>20</v>
      </c>
      <c r="C576" s="2"/>
      <c r="D576" t="s">
        <v>314</v>
      </c>
      <c r="E576">
        <v>5</v>
      </c>
      <c r="F576">
        <v>1</v>
      </c>
      <c r="G576" s="1">
        <v>0.2</v>
      </c>
    </row>
    <row r="577" spans="1:7" x14ac:dyDescent="0.35">
      <c r="A577" s="2" t="s">
        <v>188</v>
      </c>
      <c r="B577" t="s">
        <v>20</v>
      </c>
      <c r="C577" s="2"/>
      <c r="D577" t="s">
        <v>315</v>
      </c>
      <c r="E577">
        <v>5</v>
      </c>
      <c r="F577">
        <v>2</v>
      </c>
      <c r="G577" s="1">
        <v>0.4</v>
      </c>
    </row>
    <row r="578" spans="1:7" x14ac:dyDescent="0.35">
      <c r="A578" s="2" t="s">
        <v>188</v>
      </c>
      <c r="B578" t="s">
        <v>20</v>
      </c>
      <c r="C578" s="2"/>
      <c r="D578" t="s">
        <v>316</v>
      </c>
      <c r="E578">
        <v>4</v>
      </c>
      <c r="F578">
        <v>1</v>
      </c>
      <c r="G578" s="1">
        <v>0.25</v>
      </c>
    </row>
    <row r="579" spans="1:7" x14ac:dyDescent="0.35">
      <c r="A579" s="2" t="s">
        <v>188</v>
      </c>
      <c r="B579" t="s">
        <v>20</v>
      </c>
      <c r="C579" s="2"/>
      <c r="D579" t="s">
        <v>317</v>
      </c>
      <c r="E579">
        <v>4</v>
      </c>
      <c r="F579">
        <v>1</v>
      </c>
      <c r="G579" s="1">
        <v>0.25</v>
      </c>
    </row>
    <row r="580" spans="1:7" x14ac:dyDescent="0.35">
      <c r="A580" s="2" t="s">
        <v>188</v>
      </c>
      <c r="B580" t="s">
        <v>20</v>
      </c>
      <c r="C580" s="2"/>
      <c r="D580" t="s">
        <v>183</v>
      </c>
      <c r="E580">
        <v>3</v>
      </c>
      <c r="F580">
        <v>0</v>
      </c>
      <c r="G580" s="1">
        <v>0</v>
      </c>
    </row>
    <row r="581" spans="1:7" x14ac:dyDescent="0.35">
      <c r="A581" s="2" t="s">
        <v>188</v>
      </c>
      <c r="B581" t="s">
        <v>20</v>
      </c>
      <c r="C581" s="2"/>
      <c r="D581" t="s">
        <v>203</v>
      </c>
      <c r="E581">
        <v>2</v>
      </c>
      <c r="F581">
        <v>0</v>
      </c>
      <c r="G581" s="1">
        <v>0</v>
      </c>
    </row>
    <row r="582" spans="1:7" x14ac:dyDescent="0.35">
      <c r="A582" s="2" t="s">
        <v>188</v>
      </c>
      <c r="B582" t="s">
        <v>34</v>
      </c>
      <c r="C582" s="2"/>
      <c r="D582" t="s">
        <v>248</v>
      </c>
      <c r="E582">
        <v>109</v>
      </c>
      <c r="F582">
        <v>63</v>
      </c>
      <c r="G582" s="1">
        <v>0.57999999999999996</v>
      </c>
    </row>
    <row r="583" spans="1:7" x14ac:dyDescent="0.35">
      <c r="A583" s="2" t="s">
        <v>188</v>
      </c>
      <c r="B583" t="s">
        <v>34</v>
      </c>
      <c r="C583" s="2"/>
      <c r="D583" t="s">
        <v>251</v>
      </c>
      <c r="E583">
        <v>104</v>
      </c>
      <c r="F583">
        <v>51</v>
      </c>
      <c r="G583" s="1">
        <v>0.49</v>
      </c>
    </row>
    <row r="584" spans="1:7" x14ac:dyDescent="0.35">
      <c r="A584" s="2" t="s">
        <v>188</v>
      </c>
      <c r="B584" t="s">
        <v>34</v>
      </c>
      <c r="C584" s="2"/>
      <c r="D584" t="s">
        <v>21</v>
      </c>
      <c r="E584">
        <v>74</v>
      </c>
      <c r="F584">
        <v>34</v>
      </c>
      <c r="G584" s="1">
        <v>0.46</v>
      </c>
    </row>
    <row r="585" spans="1:7" x14ac:dyDescent="0.35">
      <c r="A585" s="2" t="s">
        <v>188</v>
      </c>
      <c r="B585" t="s">
        <v>34</v>
      </c>
      <c r="C585" s="2"/>
      <c r="D585" t="s">
        <v>318</v>
      </c>
      <c r="E585">
        <v>48</v>
      </c>
      <c r="F585">
        <v>14</v>
      </c>
      <c r="G585" s="1">
        <v>0.28999999999999998</v>
      </c>
    </row>
    <row r="586" spans="1:7" x14ac:dyDescent="0.35">
      <c r="A586" s="2" t="s">
        <v>188</v>
      </c>
      <c r="B586" t="s">
        <v>34</v>
      </c>
      <c r="C586" s="2"/>
      <c r="D586" t="s">
        <v>319</v>
      </c>
      <c r="E586">
        <v>39</v>
      </c>
      <c r="F586">
        <v>14</v>
      </c>
      <c r="G586" s="1">
        <v>0.36</v>
      </c>
    </row>
    <row r="587" spans="1:7" x14ac:dyDescent="0.35">
      <c r="A587" s="2" t="s">
        <v>188</v>
      </c>
      <c r="B587" t="s">
        <v>34</v>
      </c>
      <c r="C587" s="2"/>
      <c r="D587" t="s">
        <v>65</v>
      </c>
      <c r="E587">
        <v>34</v>
      </c>
      <c r="F587">
        <v>13</v>
      </c>
      <c r="G587" s="1">
        <v>0.38</v>
      </c>
    </row>
    <row r="588" spans="1:7" x14ac:dyDescent="0.35">
      <c r="A588" s="2" t="s">
        <v>188</v>
      </c>
      <c r="B588" t="s">
        <v>34</v>
      </c>
      <c r="C588" s="2"/>
      <c r="D588" t="s">
        <v>320</v>
      </c>
      <c r="E588">
        <v>32</v>
      </c>
      <c r="F588">
        <v>15</v>
      </c>
      <c r="G588" s="1">
        <v>0.47</v>
      </c>
    </row>
    <row r="589" spans="1:7" x14ac:dyDescent="0.35">
      <c r="A589" s="2" t="s">
        <v>188</v>
      </c>
      <c r="B589" t="s">
        <v>34</v>
      </c>
      <c r="C589" s="2"/>
      <c r="D589" t="s">
        <v>249</v>
      </c>
      <c r="E589">
        <v>28</v>
      </c>
      <c r="F589">
        <v>9</v>
      </c>
      <c r="G589" s="1">
        <v>0.32</v>
      </c>
    </row>
    <row r="590" spans="1:7" x14ac:dyDescent="0.35">
      <c r="A590" s="2" t="s">
        <v>188</v>
      </c>
      <c r="B590" t="s">
        <v>34</v>
      </c>
      <c r="C590" s="2"/>
      <c r="D590" t="s">
        <v>97</v>
      </c>
      <c r="E590">
        <v>16</v>
      </c>
      <c r="F590">
        <v>5</v>
      </c>
      <c r="G590" s="1">
        <v>0.31</v>
      </c>
    </row>
    <row r="591" spans="1:7" x14ac:dyDescent="0.35">
      <c r="A591" s="2" t="s">
        <v>188</v>
      </c>
      <c r="B591" t="s">
        <v>34</v>
      </c>
      <c r="C591" s="2"/>
      <c r="D591" t="s">
        <v>60</v>
      </c>
      <c r="E591">
        <v>14</v>
      </c>
      <c r="F591">
        <v>9</v>
      </c>
      <c r="G591" s="1">
        <v>0.64</v>
      </c>
    </row>
    <row r="592" spans="1:7" x14ac:dyDescent="0.35">
      <c r="A592" s="2" t="s">
        <v>188</v>
      </c>
      <c r="B592" t="s">
        <v>34</v>
      </c>
      <c r="C592" s="2"/>
      <c r="D592" t="s">
        <v>198</v>
      </c>
      <c r="E592">
        <v>12</v>
      </c>
      <c r="F592">
        <v>7</v>
      </c>
      <c r="G592" s="1">
        <v>0.57999999999999996</v>
      </c>
    </row>
    <row r="593" spans="1:7" x14ac:dyDescent="0.35">
      <c r="A593" s="2" t="s">
        <v>188</v>
      </c>
      <c r="B593" t="s">
        <v>34</v>
      </c>
      <c r="C593" s="2"/>
      <c r="D593" t="s">
        <v>31</v>
      </c>
      <c r="E593">
        <v>11</v>
      </c>
      <c r="F593">
        <v>3</v>
      </c>
      <c r="G593" s="1">
        <v>0.27</v>
      </c>
    </row>
    <row r="594" spans="1:7" x14ac:dyDescent="0.35">
      <c r="A594" s="2" t="s">
        <v>188</v>
      </c>
      <c r="B594" t="s">
        <v>34</v>
      </c>
      <c r="C594" s="2"/>
      <c r="D594" t="s">
        <v>26</v>
      </c>
      <c r="E594">
        <v>3</v>
      </c>
      <c r="F594">
        <v>1</v>
      </c>
      <c r="G594" s="1">
        <v>0.33</v>
      </c>
    </row>
    <row r="595" spans="1:7" x14ac:dyDescent="0.35">
      <c r="A595" s="2" t="s">
        <v>188</v>
      </c>
      <c r="B595" t="s">
        <v>34</v>
      </c>
      <c r="C595" s="2"/>
      <c r="D595" t="s">
        <v>16</v>
      </c>
      <c r="E595">
        <v>3</v>
      </c>
      <c r="F595">
        <v>0</v>
      </c>
      <c r="G595" s="1">
        <v>0</v>
      </c>
    </row>
    <row r="596" spans="1:7" x14ac:dyDescent="0.35">
      <c r="A596" s="2" t="s">
        <v>188</v>
      </c>
      <c r="B596" t="s">
        <v>34</v>
      </c>
      <c r="C596" s="2"/>
      <c r="D596" t="s">
        <v>321</v>
      </c>
      <c r="E596">
        <v>1</v>
      </c>
      <c r="F596">
        <v>0</v>
      </c>
      <c r="G596" s="1">
        <v>0</v>
      </c>
    </row>
    <row r="597" spans="1:7" x14ac:dyDescent="0.35">
      <c r="A597" s="2" t="s">
        <v>188</v>
      </c>
      <c r="B597" t="s">
        <v>34</v>
      </c>
      <c r="C597" s="2"/>
      <c r="D597" t="s">
        <v>137</v>
      </c>
      <c r="E597">
        <v>1</v>
      </c>
      <c r="F597">
        <v>0</v>
      </c>
      <c r="G597" s="1">
        <v>0</v>
      </c>
    </row>
    <row r="598" spans="1:7" x14ac:dyDescent="0.35">
      <c r="A598" s="2" t="s">
        <v>188</v>
      </c>
      <c r="B598" t="s">
        <v>34</v>
      </c>
      <c r="C598" s="2"/>
      <c r="D598" t="s">
        <v>250</v>
      </c>
      <c r="E598">
        <v>1</v>
      </c>
      <c r="F598">
        <v>0</v>
      </c>
      <c r="G598" s="1">
        <v>0</v>
      </c>
    </row>
    <row r="599" spans="1:7" x14ac:dyDescent="0.35">
      <c r="A599" s="2" t="s">
        <v>188</v>
      </c>
      <c r="B599" t="s">
        <v>50</v>
      </c>
      <c r="C599" s="2"/>
      <c r="D599" t="s">
        <v>85</v>
      </c>
      <c r="E599">
        <v>131</v>
      </c>
      <c r="F599">
        <v>51</v>
      </c>
      <c r="G599" s="1">
        <v>0.39</v>
      </c>
    </row>
    <row r="600" spans="1:7" x14ac:dyDescent="0.35">
      <c r="A600" s="2" t="s">
        <v>188</v>
      </c>
      <c r="B600" t="s">
        <v>50</v>
      </c>
      <c r="C600" s="2"/>
      <c r="D600" t="s">
        <v>113</v>
      </c>
      <c r="E600">
        <v>90</v>
      </c>
      <c r="F600">
        <v>37</v>
      </c>
      <c r="G600" s="1">
        <v>0.41</v>
      </c>
    </row>
    <row r="601" spans="1:7" x14ac:dyDescent="0.35">
      <c r="A601" s="2" t="s">
        <v>188</v>
      </c>
      <c r="B601" t="s">
        <v>50</v>
      </c>
      <c r="C601" s="2"/>
      <c r="D601" t="s">
        <v>160</v>
      </c>
      <c r="E601">
        <v>82</v>
      </c>
      <c r="F601">
        <v>30</v>
      </c>
      <c r="G601" s="1">
        <v>0.37</v>
      </c>
    </row>
    <row r="602" spans="1:7" x14ac:dyDescent="0.35">
      <c r="A602" s="2" t="s">
        <v>188</v>
      </c>
      <c r="B602" t="s">
        <v>50</v>
      </c>
      <c r="C602" s="2"/>
      <c r="D602" t="s">
        <v>174</v>
      </c>
      <c r="E602">
        <v>76</v>
      </c>
      <c r="F602">
        <v>23</v>
      </c>
      <c r="G602" s="1">
        <v>0.3</v>
      </c>
    </row>
    <row r="603" spans="1:7" x14ac:dyDescent="0.35">
      <c r="A603" s="2" t="s">
        <v>188</v>
      </c>
      <c r="B603" t="s">
        <v>50</v>
      </c>
      <c r="C603" s="2"/>
      <c r="D603" t="s">
        <v>322</v>
      </c>
      <c r="E603">
        <v>60</v>
      </c>
      <c r="F603">
        <v>25</v>
      </c>
      <c r="G603" s="1">
        <v>0.42</v>
      </c>
    </row>
    <row r="604" spans="1:7" x14ac:dyDescent="0.35">
      <c r="A604" s="2" t="s">
        <v>188</v>
      </c>
      <c r="B604" t="s">
        <v>50</v>
      </c>
      <c r="C604" s="2"/>
      <c r="D604" t="s">
        <v>323</v>
      </c>
      <c r="E604">
        <v>18</v>
      </c>
      <c r="F604">
        <v>6</v>
      </c>
      <c r="G604" s="1">
        <v>0.33</v>
      </c>
    </row>
    <row r="605" spans="1:7" x14ac:dyDescent="0.35">
      <c r="A605" s="2" t="s">
        <v>188</v>
      </c>
      <c r="B605" t="s">
        <v>50</v>
      </c>
      <c r="C605" s="2"/>
      <c r="D605" t="s">
        <v>324</v>
      </c>
      <c r="E605">
        <v>17</v>
      </c>
      <c r="F605">
        <v>6</v>
      </c>
      <c r="G605" s="1">
        <v>0.35</v>
      </c>
    </row>
    <row r="606" spans="1:7" x14ac:dyDescent="0.35">
      <c r="A606" s="2" t="s">
        <v>188</v>
      </c>
      <c r="B606" t="s">
        <v>50</v>
      </c>
      <c r="C606" s="2"/>
      <c r="D606" t="s">
        <v>325</v>
      </c>
      <c r="E606">
        <v>9</v>
      </c>
      <c r="F606">
        <v>4</v>
      </c>
      <c r="G606" s="1">
        <v>0.44</v>
      </c>
    </row>
    <row r="607" spans="1:7" x14ac:dyDescent="0.35">
      <c r="A607" s="2" t="s">
        <v>188</v>
      </c>
      <c r="B607" t="s">
        <v>50</v>
      </c>
      <c r="C607" s="2"/>
      <c r="D607" t="s">
        <v>326</v>
      </c>
      <c r="E607">
        <v>8</v>
      </c>
      <c r="F607">
        <v>2</v>
      </c>
      <c r="G607" s="1">
        <v>0.25</v>
      </c>
    </row>
    <row r="608" spans="1:7" x14ac:dyDescent="0.35">
      <c r="A608" s="2" t="s">
        <v>188</v>
      </c>
      <c r="B608" t="s">
        <v>50</v>
      </c>
      <c r="C608" s="2"/>
      <c r="D608" t="s">
        <v>258</v>
      </c>
      <c r="E608">
        <v>7</v>
      </c>
      <c r="F608">
        <v>2</v>
      </c>
      <c r="G608" s="1">
        <v>0.28999999999999998</v>
      </c>
    </row>
    <row r="609" spans="1:7" x14ac:dyDescent="0.35">
      <c r="A609" s="2" t="s">
        <v>188</v>
      </c>
      <c r="B609" t="s">
        <v>50</v>
      </c>
      <c r="C609" s="2"/>
      <c r="D609" t="s">
        <v>205</v>
      </c>
      <c r="E609">
        <v>6</v>
      </c>
      <c r="F609">
        <v>3</v>
      </c>
      <c r="G609" s="1">
        <v>0.5</v>
      </c>
    </row>
    <row r="610" spans="1:7" x14ac:dyDescent="0.35">
      <c r="A610" s="2" t="s">
        <v>188</v>
      </c>
      <c r="B610" t="s">
        <v>50</v>
      </c>
      <c r="C610" s="2"/>
      <c r="D610" t="s">
        <v>224</v>
      </c>
      <c r="E610">
        <v>5</v>
      </c>
      <c r="F610">
        <v>2</v>
      </c>
      <c r="G610" s="1">
        <v>0.4</v>
      </c>
    </row>
    <row r="611" spans="1:7" x14ac:dyDescent="0.35">
      <c r="A611" s="2" t="s">
        <v>188</v>
      </c>
      <c r="B611" t="s">
        <v>50</v>
      </c>
      <c r="C611" s="2"/>
      <c r="D611" t="s">
        <v>327</v>
      </c>
      <c r="E611">
        <v>4</v>
      </c>
      <c r="F611">
        <v>0</v>
      </c>
      <c r="G611" s="1">
        <v>0</v>
      </c>
    </row>
    <row r="612" spans="1:7" x14ac:dyDescent="0.35">
      <c r="A612" s="2" t="s">
        <v>188</v>
      </c>
      <c r="B612" t="s">
        <v>50</v>
      </c>
      <c r="C612" s="2"/>
      <c r="D612" t="s">
        <v>129</v>
      </c>
      <c r="E612">
        <v>4</v>
      </c>
      <c r="F612">
        <v>1</v>
      </c>
      <c r="G612" s="1">
        <v>0.25</v>
      </c>
    </row>
    <row r="613" spans="1:7" x14ac:dyDescent="0.35">
      <c r="A613" s="2" t="s">
        <v>188</v>
      </c>
      <c r="B613" t="s">
        <v>50</v>
      </c>
      <c r="C613" s="2"/>
      <c r="D613" t="s">
        <v>328</v>
      </c>
      <c r="E613">
        <v>1</v>
      </c>
      <c r="F613">
        <v>0</v>
      </c>
      <c r="G613" s="1">
        <v>0</v>
      </c>
    </row>
    <row r="614" spans="1:7" x14ac:dyDescent="0.35">
      <c r="A614" s="2" t="s">
        <v>188</v>
      </c>
      <c r="B614" t="s">
        <v>50</v>
      </c>
      <c r="C614" s="2"/>
      <c r="D614" t="s">
        <v>280</v>
      </c>
      <c r="E614">
        <v>1</v>
      </c>
      <c r="F614">
        <v>0</v>
      </c>
      <c r="G614" s="1">
        <v>0</v>
      </c>
    </row>
    <row r="615" spans="1:7" x14ac:dyDescent="0.35">
      <c r="A615" s="2" t="s">
        <v>188</v>
      </c>
      <c r="B615" t="s">
        <v>50</v>
      </c>
      <c r="C615" s="2"/>
      <c r="D615" t="s">
        <v>7</v>
      </c>
      <c r="E615">
        <v>1</v>
      </c>
      <c r="F615">
        <v>0</v>
      </c>
      <c r="G615" s="1">
        <v>0</v>
      </c>
    </row>
    <row r="616" spans="1:7" x14ac:dyDescent="0.35">
      <c r="A616" s="2" t="s">
        <v>188</v>
      </c>
      <c r="B616" t="s">
        <v>50</v>
      </c>
      <c r="C616" s="2"/>
      <c r="D616" t="s">
        <v>284</v>
      </c>
      <c r="E616">
        <v>1</v>
      </c>
      <c r="F616">
        <v>0</v>
      </c>
      <c r="G616" s="1">
        <v>0</v>
      </c>
    </row>
    <row r="617" spans="1:7" x14ac:dyDescent="0.35">
      <c r="A617" s="2" t="s">
        <v>188</v>
      </c>
      <c r="B617" t="s">
        <v>50</v>
      </c>
      <c r="C617" s="2"/>
      <c r="D617" t="s">
        <v>259</v>
      </c>
      <c r="E617">
        <v>1</v>
      </c>
      <c r="F617">
        <v>1</v>
      </c>
      <c r="G617" s="1">
        <v>1</v>
      </c>
    </row>
    <row r="618" spans="1:7" x14ac:dyDescent="0.35">
      <c r="A618" s="2" t="s">
        <v>188</v>
      </c>
      <c r="B618" t="s">
        <v>51</v>
      </c>
      <c r="C618" s="2"/>
      <c r="D618" t="s">
        <v>329</v>
      </c>
      <c r="E618">
        <v>453</v>
      </c>
      <c r="F618">
        <v>12</v>
      </c>
      <c r="G618" s="1">
        <v>0.03</v>
      </c>
    </row>
    <row r="619" spans="1:7" x14ac:dyDescent="0.35">
      <c r="A619" s="2" t="s">
        <v>188</v>
      </c>
      <c r="B619" t="s">
        <v>51</v>
      </c>
      <c r="C619" s="2"/>
      <c r="D619" t="s">
        <v>112</v>
      </c>
      <c r="E619">
        <v>111</v>
      </c>
      <c r="F619">
        <v>45</v>
      </c>
      <c r="G619" s="1">
        <v>0.41</v>
      </c>
    </row>
    <row r="620" spans="1:7" x14ac:dyDescent="0.35">
      <c r="A620" s="2" t="s">
        <v>188</v>
      </c>
      <c r="B620" t="s">
        <v>51</v>
      </c>
      <c r="C620" s="2"/>
      <c r="D620" t="s">
        <v>55</v>
      </c>
      <c r="E620">
        <v>105</v>
      </c>
      <c r="F620">
        <v>47</v>
      </c>
      <c r="G620" s="1">
        <v>0.45</v>
      </c>
    </row>
    <row r="621" spans="1:7" x14ac:dyDescent="0.35">
      <c r="A621" s="2" t="s">
        <v>188</v>
      </c>
      <c r="B621" t="s">
        <v>51</v>
      </c>
      <c r="C621" s="2"/>
      <c r="D621" t="s">
        <v>54</v>
      </c>
      <c r="E621">
        <v>83</v>
      </c>
      <c r="F621">
        <v>37</v>
      </c>
      <c r="G621" s="1">
        <v>0.45</v>
      </c>
    </row>
    <row r="622" spans="1:7" x14ac:dyDescent="0.35">
      <c r="A622" s="2" t="s">
        <v>188</v>
      </c>
      <c r="B622" t="s">
        <v>51</v>
      </c>
      <c r="C622" s="2"/>
      <c r="D622" t="s">
        <v>159</v>
      </c>
      <c r="E622">
        <v>42</v>
      </c>
      <c r="F622">
        <v>16</v>
      </c>
      <c r="G622" s="1">
        <v>0.38</v>
      </c>
    </row>
    <row r="623" spans="1:7" x14ac:dyDescent="0.35">
      <c r="A623" s="2" t="s">
        <v>188</v>
      </c>
      <c r="B623" t="s">
        <v>51</v>
      </c>
      <c r="C623" s="2"/>
      <c r="D623" t="s">
        <v>22</v>
      </c>
      <c r="E623">
        <v>36</v>
      </c>
      <c r="F623">
        <v>13</v>
      </c>
      <c r="G623" s="1">
        <v>0.36</v>
      </c>
    </row>
    <row r="624" spans="1:7" x14ac:dyDescent="0.35">
      <c r="A624" s="2" t="s">
        <v>188</v>
      </c>
      <c r="B624" t="s">
        <v>51</v>
      </c>
      <c r="C624" s="2"/>
      <c r="D624" t="s">
        <v>198</v>
      </c>
      <c r="E624">
        <v>27</v>
      </c>
      <c r="F624">
        <v>8</v>
      </c>
      <c r="G624" s="1">
        <v>0.3</v>
      </c>
    </row>
    <row r="625" spans="1:7" x14ac:dyDescent="0.35">
      <c r="A625" s="2" t="s">
        <v>188</v>
      </c>
      <c r="B625" t="s">
        <v>51</v>
      </c>
      <c r="C625" s="2"/>
      <c r="D625" t="s">
        <v>63</v>
      </c>
      <c r="E625">
        <v>17</v>
      </c>
      <c r="F625">
        <v>6</v>
      </c>
      <c r="G625" s="1">
        <v>0.35</v>
      </c>
    </row>
    <row r="626" spans="1:7" x14ac:dyDescent="0.35">
      <c r="A626" s="2" t="s">
        <v>188</v>
      </c>
      <c r="B626" t="s">
        <v>51</v>
      </c>
      <c r="C626" s="2"/>
      <c r="D626" t="s">
        <v>260</v>
      </c>
      <c r="E626">
        <v>16</v>
      </c>
      <c r="F626">
        <v>4</v>
      </c>
      <c r="G626" s="1">
        <v>0.25</v>
      </c>
    </row>
    <row r="627" spans="1:7" x14ac:dyDescent="0.35">
      <c r="A627" s="2" t="s">
        <v>188</v>
      </c>
      <c r="B627" t="s">
        <v>51</v>
      </c>
      <c r="C627" s="2"/>
      <c r="D627" t="s">
        <v>330</v>
      </c>
      <c r="E627">
        <v>16</v>
      </c>
      <c r="F627">
        <v>4</v>
      </c>
      <c r="G627" s="1">
        <v>0.25</v>
      </c>
    </row>
    <row r="628" spans="1:7" x14ac:dyDescent="0.35">
      <c r="A628" s="2" t="s">
        <v>188</v>
      </c>
      <c r="B628" t="s">
        <v>51</v>
      </c>
      <c r="C628" s="2"/>
      <c r="D628" t="s">
        <v>58</v>
      </c>
      <c r="E628">
        <v>8</v>
      </c>
      <c r="F628">
        <v>4</v>
      </c>
      <c r="G628" s="1">
        <v>0.5</v>
      </c>
    </row>
    <row r="629" spans="1:7" x14ac:dyDescent="0.35">
      <c r="A629" s="2" t="s">
        <v>188</v>
      </c>
      <c r="B629" t="s">
        <v>51</v>
      </c>
      <c r="C629" s="2"/>
      <c r="D629" t="s">
        <v>331</v>
      </c>
      <c r="E629">
        <v>6</v>
      </c>
      <c r="F629">
        <v>3</v>
      </c>
      <c r="G629" s="1">
        <v>0.5</v>
      </c>
    </row>
    <row r="630" spans="1:7" x14ac:dyDescent="0.35">
      <c r="A630" s="2" t="s">
        <v>188</v>
      </c>
      <c r="B630" t="s">
        <v>51</v>
      </c>
      <c r="C630" s="2"/>
      <c r="D630" t="s">
        <v>332</v>
      </c>
      <c r="E630">
        <v>6</v>
      </c>
      <c r="F630">
        <v>0</v>
      </c>
      <c r="G630" s="1">
        <v>0</v>
      </c>
    </row>
    <row r="631" spans="1:7" x14ac:dyDescent="0.35">
      <c r="A631" s="2" t="s">
        <v>188</v>
      </c>
      <c r="B631" t="s">
        <v>51</v>
      </c>
      <c r="C631" s="2"/>
      <c r="D631" t="s">
        <v>333</v>
      </c>
      <c r="E631">
        <v>5</v>
      </c>
      <c r="F631">
        <v>1</v>
      </c>
      <c r="G631" s="1">
        <v>0.2</v>
      </c>
    </row>
    <row r="632" spans="1:7" x14ac:dyDescent="0.35">
      <c r="A632" s="2" t="s">
        <v>188</v>
      </c>
      <c r="B632" t="s">
        <v>51</v>
      </c>
      <c r="C632" s="2"/>
      <c r="D632" t="s">
        <v>33</v>
      </c>
      <c r="E632">
        <v>5</v>
      </c>
      <c r="F632">
        <v>1</v>
      </c>
      <c r="G632" s="1">
        <v>0.2</v>
      </c>
    </row>
    <row r="633" spans="1:7" x14ac:dyDescent="0.35">
      <c r="A633" s="2" t="s">
        <v>188</v>
      </c>
      <c r="B633" t="s">
        <v>51</v>
      </c>
      <c r="C633" s="2"/>
      <c r="D633" t="s">
        <v>334</v>
      </c>
      <c r="E633">
        <v>1</v>
      </c>
      <c r="F633">
        <v>0</v>
      </c>
      <c r="G633" s="1">
        <v>0</v>
      </c>
    </row>
    <row r="634" spans="1:7" x14ac:dyDescent="0.35">
      <c r="A634" s="2" t="s">
        <v>188</v>
      </c>
      <c r="B634" t="s">
        <v>51</v>
      </c>
      <c r="C634" s="2"/>
      <c r="D634" t="s">
        <v>335</v>
      </c>
      <c r="E634">
        <v>1</v>
      </c>
      <c r="F634">
        <v>0</v>
      </c>
      <c r="G634" s="1">
        <v>0</v>
      </c>
    </row>
    <row r="635" spans="1:7" x14ac:dyDescent="0.35">
      <c r="A635" s="2" t="s">
        <v>188</v>
      </c>
      <c r="B635" t="s">
        <v>83</v>
      </c>
      <c r="C635" s="2"/>
      <c r="D635" t="s">
        <v>97</v>
      </c>
      <c r="E635">
        <v>117</v>
      </c>
      <c r="F635">
        <v>62</v>
      </c>
      <c r="G635" s="1">
        <v>0.53</v>
      </c>
    </row>
    <row r="636" spans="1:7" x14ac:dyDescent="0.35">
      <c r="A636" s="2" t="s">
        <v>188</v>
      </c>
      <c r="B636" t="s">
        <v>83</v>
      </c>
      <c r="C636" s="2"/>
      <c r="D636" t="s">
        <v>67</v>
      </c>
      <c r="E636">
        <v>103</v>
      </c>
      <c r="F636">
        <v>42</v>
      </c>
      <c r="G636" s="1">
        <v>0.41</v>
      </c>
    </row>
    <row r="637" spans="1:7" x14ac:dyDescent="0.35">
      <c r="A637" s="2" t="s">
        <v>188</v>
      </c>
      <c r="B637" t="s">
        <v>83</v>
      </c>
      <c r="C637" s="2"/>
      <c r="D637" t="s">
        <v>255</v>
      </c>
      <c r="E637">
        <v>76</v>
      </c>
      <c r="F637">
        <v>40</v>
      </c>
      <c r="G637" s="1">
        <v>0.53</v>
      </c>
    </row>
    <row r="638" spans="1:7" x14ac:dyDescent="0.35">
      <c r="A638" s="2" t="s">
        <v>188</v>
      </c>
      <c r="B638" t="s">
        <v>83</v>
      </c>
      <c r="C638" s="2"/>
      <c r="D638" t="s">
        <v>114</v>
      </c>
      <c r="E638">
        <v>65</v>
      </c>
      <c r="F638">
        <v>21</v>
      </c>
      <c r="G638" s="1">
        <v>0.32</v>
      </c>
    </row>
    <row r="639" spans="1:7" x14ac:dyDescent="0.35">
      <c r="A639" s="2" t="s">
        <v>188</v>
      </c>
      <c r="B639" t="s">
        <v>83</v>
      </c>
      <c r="C639" s="2"/>
      <c r="D639" t="s">
        <v>275</v>
      </c>
      <c r="E639">
        <v>28</v>
      </c>
      <c r="F639">
        <v>15</v>
      </c>
      <c r="G639" s="1">
        <v>0.54</v>
      </c>
    </row>
    <row r="640" spans="1:7" x14ac:dyDescent="0.35">
      <c r="A640" s="2" t="s">
        <v>188</v>
      </c>
      <c r="B640" t="s">
        <v>83</v>
      </c>
      <c r="C640" s="2"/>
      <c r="D640" t="s">
        <v>57</v>
      </c>
      <c r="E640">
        <v>16</v>
      </c>
      <c r="F640">
        <v>2</v>
      </c>
      <c r="G640" s="1">
        <v>0.13</v>
      </c>
    </row>
    <row r="641" spans="1:7" x14ac:dyDescent="0.35">
      <c r="A641" s="2" t="s">
        <v>188</v>
      </c>
      <c r="B641" t="s">
        <v>83</v>
      </c>
      <c r="C641" s="2"/>
      <c r="D641" t="s">
        <v>198</v>
      </c>
      <c r="E641">
        <v>15</v>
      </c>
      <c r="F641">
        <v>4</v>
      </c>
      <c r="G641" s="1">
        <v>0.27</v>
      </c>
    </row>
    <row r="642" spans="1:7" x14ac:dyDescent="0.35">
      <c r="A642" s="2" t="s">
        <v>188</v>
      </c>
      <c r="B642" t="s">
        <v>83</v>
      </c>
      <c r="C642" s="2"/>
      <c r="D642" t="s">
        <v>336</v>
      </c>
      <c r="E642">
        <v>15</v>
      </c>
      <c r="F642">
        <v>6</v>
      </c>
      <c r="G642" s="1">
        <v>0.4</v>
      </c>
    </row>
    <row r="643" spans="1:7" x14ac:dyDescent="0.35">
      <c r="A643" s="2" t="s">
        <v>188</v>
      </c>
      <c r="B643" t="s">
        <v>83</v>
      </c>
      <c r="C643" s="2"/>
      <c r="D643" t="s">
        <v>337</v>
      </c>
      <c r="E643">
        <v>14</v>
      </c>
      <c r="F643">
        <v>6</v>
      </c>
      <c r="G643" s="1">
        <v>0.43</v>
      </c>
    </row>
    <row r="644" spans="1:7" x14ac:dyDescent="0.35">
      <c r="A644" s="2" t="s">
        <v>188</v>
      </c>
      <c r="B644" t="s">
        <v>83</v>
      </c>
      <c r="C644" s="2"/>
      <c r="D644" t="s">
        <v>132</v>
      </c>
      <c r="E644">
        <v>6</v>
      </c>
      <c r="F644">
        <v>1</v>
      </c>
      <c r="G644" s="1">
        <v>0.17</v>
      </c>
    </row>
    <row r="645" spans="1:7" x14ac:dyDescent="0.35">
      <c r="A645" s="2" t="s">
        <v>188</v>
      </c>
      <c r="B645" t="s">
        <v>83</v>
      </c>
      <c r="C645" s="2"/>
      <c r="D645" t="s">
        <v>9</v>
      </c>
      <c r="E645">
        <v>6</v>
      </c>
      <c r="F645">
        <v>1</v>
      </c>
      <c r="G645" s="1">
        <v>0.17</v>
      </c>
    </row>
    <row r="646" spans="1:7" x14ac:dyDescent="0.35">
      <c r="A646" s="2" t="s">
        <v>188</v>
      </c>
      <c r="B646" t="s">
        <v>83</v>
      </c>
      <c r="C646" s="2"/>
      <c r="D646" t="s">
        <v>338</v>
      </c>
      <c r="E646">
        <v>6</v>
      </c>
      <c r="F646">
        <v>1</v>
      </c>
      <c r="G646" s="1">
        <v>0.17</v>
      </c>
    </row>
    <row r="647" spans="1:7" x14ac:dyDescent="0.35">
      <c r="A647" s="2" t="s">
        <v>188</v>
      </c>
      <c r="B647" t="s">
        <v>83</v>
      </c>
      <c r="C647" s="2"/>
      <c r="D647" t="s">
        <v>265</v>
      </c>
      <c r="E647">
        <v>4</v>
      </c>
      <c r="F647">
        <v>1</v>
      </c>
      <c r="G647" s="1">
        <v>0.25</v>
      </c>
    </row>
    <row r="648" spans="1:7" x14ac:dyDescent="0.35">
      <c r="A648" s="2" t="s">
        <v>188</v>
      </c>
      <c r="B648" t="s">
        <v>83</v>
      </c>
      <c r="C648" s="2"/>
      <c r="D648" t="s">
        <v>339</v>
      </c>
      <c r="E648">
        <v>3</v>
      </c>
      <c r="F648">
        <v>0</v>
      </c>
      <c r="G648" s="1">
        <v>0</v>
      </c>
    </row>
    <row r="649" spans="1:7" x14ac:dyDescent="0.35">
      <c r="A649" s="2" t="s">
        <v>188</v>
      </c>
      <c r="B649" t="s">
        <v>83</v>
      </c>
      <c r="C649" s="2"/>
      <c r="D649" t="s">
        <v>177</v>
      </c>
      <c r="E649">
        <v>1</v>
      </c>
      <c r="F649">
        <v>0</v>
      </c>
      <c r="G649" s="1">
        <v>0</v>
      </c>
    </row>
    <row r="650" spans="1:7" x14ac:dyDescent="0.35">
      <c r="A650" s="2" t="s">
        <v>188</v>
      </c>
      <c r="B650" t="s">
        <v>96</v>
      </c>
      <c r="C650" s="2"/>
      <c r="D650" t="s">
        <v>216</v>
      </c>
      <c r="E650">
        <v>118</v>
      </c>
      <c r="F650">
        <v>52</v>
      </c>
      <c r="G650" s="1">
        <v>0.44</v>
      </c>
    </row>
    <row r="651" spans="1:7" x14ac:dyDescent="0.35">
      <c r="A651" s="2" t="s">
        <v>188</v>
      </c>
      <c r="B651" t="s">
        <v>96</v>
      </c>
      <c r="C651" s="2"/>
      <c r="D651" t="s">
        <v>340</v>
      </c>
      <c r="E651">
        <v>100</v>
      </c>
      <c r="F651">
        <v>40</v>
      </c>
      <c r="G651" s="1">
        <v>0.4</v>
      </c>
    </row>
    <row r="652" spans="1:7" x14ac:dyDescent="0.35">
      <c r="A652" s="2" t="s">
        <v>188</v>
      </c>
      <c r="B652" t="s">
        <v>96</v>
      </c>
      <c r="C652" s="2"/>
      <c r="D652" t="s">
        <v>341</v>
      </c>
      <c r="E652">
        <v>94</v>
      </c>
      <c r="F652">
        <v>43</v>
      </c>
      <c r="G652" s="1">
        <v>0.46</v>
      </c>
    </row>
    <row r="653" spans="1:7" x14ac:dyDescent="0.35">
      <c r="A653" s="2" t="s">
        <v>188</v>
      </c>
      <c r="B653" t="s">
        <v>96</v>
      </c>
      <c r="C653" s="2"/>
      <c r="D653" t="s">
        <v>342</v>
      </c>
      <c r="E653">
        <v>55</v>
      </c>
      <c r="F653">
        <v>15</v>
      </c>
      <c r="G653" s="1">
        <v>0.27</v>
      </c>
    </row>
    <row r="654" spans="1:7" x14ac:dyDescent="0.35">
      <c r="A654" s="2" t="s">
        <v>188</v>
      </c>
      <c r="B654" t="s">
        <v>96</v>
      </c>
      <c r="C654" s="2"/>
      <c r="D654" t="s">
        <v>86</v>
      </c>
      <c r="E654">
        <v>27</v>
      </c>
      <c r="F654">
        <v>12</v>
      </c>
      <c r="G654" s="1">
        <v>0.44</v>
      </c>
    </row>
    <row r="655" spans="1:7" x14ac:dyDescent="0.35">
      <c r="A655" s="2" t="s">
        <v>188</v>
      </c>
      <c r="B655" t="s">
        <v>96</v>
      </c>
      <c r="C655" s="2"/>
      <c r="D655" t="s">
        <v>261</v>
      </c>
      <c r="E655">
        <v>26</v>
      </c>
      <c r="F655">
        <v>8</v>
      </c>
      <c r="G655" s="1">
        <v>0.31</v>
      </c>
    </row>
    <row r="656" spans="1:7" x14ac:dyDescent="0.35">
      <c r="A656" s="2" t="s">
        <v>188</v>
      </c>
      <c r="B656" t="s">
        <v>96</v>
      </c>
      <c r="C656" s="2"/>
      <c r="D656" t="s">
        <v>343</v>
      </c>
      <c r="E656">
        <v>17</v>
      </c>
      <c r="F656">
        <v>8</v>
      </c>
      <c r="G656" s="1">
        <v>0.47</v>
      </c>
    </row>
    <row r="657" spans="1:7" x14ac:dyDescent="0.35">
      <c r="A657" s="2" t="s">
        <v>188</v>
      </c>
      <c r="B657" t="s">
        <v>96</v>
      </c>
      <c r="C657" s="2"/>
      <c r="D657" t="s">
        <v>213</v>
      </c>
      <c r="E657">
        <v>16</v>
      </c>
      <c r="F657">
        <v>7</v>
      </c>
      <c r="G657" s="1">
        <v>0.44</v>
      </c>
    </row>
    <row r="658" spans="1:7" x14ac:dyDescent="0.35">
      <c r="A658" s="2" t="s">
        <v>188</v>
      </c>
      <c r="B658" t="s">
        <v>96</v>
      </c>
      <c r="C658" s="2"/>
      <c r="D658" t="s">
        <v>118</v>
      </c>
      <c r="E658">
        <v>14</v>
      </c>
      <c r="F658">
        <v>3</v>
      </c>
      <c r="G658" s="1">
        <v>0.21</v>
      </c>
    </row>
    <row r="659" spans="1:7" x14ac:dyDescent="0.35">
      <c r="A659" s="2" t="s">
        <v>188</v>
      </c>
      <c r="B659" t="s">
        <v>96</v>
      </c>
      <c r="C659" s="2"/>
      <c r="D659" t="s">
        <v>344</v>
      </c>
      <c r="E659">
        <v>13</v>
      </c>
      <c r="F659">
        <v>4</v>
      </c>
      <c r="G659" s="1">
        <v>0.31</v>
      </c>
    </row>
    <row r="660" spans="1:7" x14ac:dyDescent="0.35">
      <c r="A660" s="2" t="s">
        <v>188</v>
      </c>
      <c r="B660" t="s">
        <v>96</v>
      </c>
      <c r="C660" s="2"/>
      <c r="D660" t="s">
        <v>115</v>
      </c>
      <c r="E660">
        <v>11</v>
      </c>
      <c r="F660">
        <v>2</v>
      </c>
      <c r="G660" s="1">
        <v>0.18</v>
      </c>
    </row>
    <row r="661" spans="1:7" x14ac:dyDescent="0.35">
      <c r="A661" s="2" t="s">
        <v>188</v>
      </c>
      <c r="B661" t="s">
        <v>96</v>
      </c>
      <c r="C661" s="2"/>
      <c r="D661" t="s">
        <v>193</v>
      </c>
      <c r="E661">
        <v>8</v>
      </c>
      <c r="F661">
        <v>3</v>
      </c>
      <c r="G661" s="1">
        <v>0.38</v>
      </c>
    </row>
    <row r="662" spans="1:7" x14ac:dyDescent="0.35">
      <c r="A662" s="2" t="s">
        <v>188</v>
      </c>
      <c r="B662" t="s">
        <v>96</v>
      </c>
      <c r="C662" s="2"/>
      <c r="D662" t="s">
        <v>124</v>
      </c>
      <c r="E662">
        <v>5</v>
      </c>
      <c r="F662">
        <v>2</v>
      </c>
      <c r="G662" s="1">
        <v>0.4</v>
      </c>
    </row>
    <row r="663" spans="1:7" x14ac:dyDescent="0.35">
      <c r="A663" s="2" t="s">
        <v>188</v>
      </c>
      <c r="B663" t="s">
        <v>96</v>
      </c>
      <c r="C663" s="2"/>
      <c r="D663" t="s">
        <v>300</v>
      </c>
      <c r="E663">
        <v>4</v>
      </c>
      <c r="F663">
        <v>1</v>
      </c>
      <c r="G663" s="1">
        <v>0.25</v>
      </c>
    </row>
    <row r="664" spans="1:7" x14ac:dyDescent="0.35">
      <c r="A664" s="2" t="s">
        <v>188</v>
      </c>
      <c r="B664" t="s">
        <v>96</v>
      </c>
      <c r="C664" s="2"/>
      <c r="D664" t="s">
        <v>269</v>
      </c>
      <c r="E664">
        <v>2</v>
      </c>
      <c r="F664">
        <v>0</v>
      </c>
      <c r="G664" s="1">
        <v>0</v>
      </c>
    </row>
    <row r="665" spans="1:7" x14ac:dyDescent="0.35">
      <c r="A665" s="2" t="s">
        <v>188</v>
      </c>
      <c r="B665" t="s">
        <v>96</v>
      </c>
      <c r="C665" s="2"/>
      <c r="D665" t="s">
        <v>345</v>
      </c>
      <c r="E665">
        <v>2</v>
      </c>
      <c r="F665">
        <v>1</v>
      </c>
      <c r="G665" s="1">
        <v>0.5</v>
      </c>
    </row>
    <row r="666" spans="1:7" x14ac:dyDescent="0.35">
      <c r="A666" s="2" t="s">
        <v>188</v>
      </c>
      <c r="B666" t="s">
        <v>110</v>
      </c>
      <c r="C666" s="2"/>
      <c r="D666" t="s">
        <v>346</v>
      </c>
      <c r="E666">
        <v>146</v>
      </c>
      <c r="F666">
        <v>88</v>
      </c>
      <c r="G666" s="1">
        <v>0.6</v>
      </c>
    </row>
    <row r="667" spans="1:7" x14ac:dyDescent="0.35">
      <c r="A667" s="2" t="s">
        <v>188</v>
      </c>
      <c r="B667" t="s">
        <v>110</v>
      </c>
      <c r="C667" s="2"/>
      <c r="D667" t="s">
        <v>71</v>
      </c>
      <c r="E667">
        <v>118</v>
      </c>
      <c r="F667">
        <v>52</v>
      </c>
      <c r="G667" s="1">
        <v>0.44</v>
      </c>
    </row>
    <row r="668" spans="1:7" x14ac:dyDescent="0.35">
      <c r="A668" s="2" t="s">
        <v>188</v>
      </c>
      <c r="B668" t="s">
        <v>110</v>
      </c>
      <c r="C668" s="2"/>
      <c r="D668" t="s">
        <v>35</v>
      </c>
      <c r="E668">
        <v>100</v>
      </c>
      <c r="F668">
        <v>48</v>
      </c>
      <c r="G668" s="1">
        <v>0.48</v>
      </c>
    </row>
    <row r="669" spans="1:7" x14ac:dyDescent="0.35">
      <c r="A669" s="2" t="s">
        <v>188</v>
      </c>
      <c r="B669" t="s">
        <v>110</v>
      </c>
      <c r="C669" s="2"/>
      <c r="D669" t="s">
        <v>347</v>
      </c>
      <c r="E669">
        <v>64</v>
      </c>
      <c r="F669">
        <v>31</v>
      </c>
      <c r="G669" s="1">
        <v>0.48</v>
      </c>
    </row>
    <row r="670" spans="1:7" x14ac:dyDescent="0.35">
      <c r="A670" s="2" t="s">
        <v>188</v>
      </c>
      <c r="B670" t="s">
        <v>110</v>
      </c>
      <c r="C670" s="2"/>
      <c r="D670" t="s">
        <v>103</v>
      </c>
      <c r="E670">
        <v>30</v>
      </c>
      <c r="F670">
        <v>15</v>
      </c>
      <c r="G670" s="1">
        <v>0.5</v>
      </c>
    </row>
    <row r="671" spans="1:7" x14ac:dyDescent="0.35">
      <c r="A671" s="2" t="s">
        <v>188</v>
      </c>
      <c r="B671" t="s">
        <v>110</v>
      </c>
      <c r="C671" s="2"/>
      <c r="D671" t="s">
        <v>225</v>
      </c>
      <c r="E671">
        <v>28</v>
      </c>
      <c r="F671">
        <v>16</v>
      </c>
      <c r="G671" s="1">
        <v>0.56999999999999995</v>
      </c>
    </row>
    <row r="672" spans="1:7" x14ac:dyDescent="0.35">
      <c r="A672" s="2" t="s">
        <v>188</v>
      </c>
      <c r="B672" t="s">
        <v>110</v>
      </c>
      <c r="C672" s="2"/>
      <c r="D672" t="s">
        <v>348</v>
      </c>
      <c r="E672">
        <v>20</v>
      </c>
      <c r="F672">
        <v>9</v>
      </c>
      <c r="G672" s="1">
        <v>0.45</v>
      </c>
    </row>
    <row r="673" spans="1:7" x14ac:dyDescent="0.35">
      <c r="A673" s="2" t="s">
        <v>188</v>
      </c>
      <c r="B673" t="s">
        <v>110</v>
      </c>
      <c r="C673" s="2"/>
      <c r="D673" t="s">
        <v>349</v>
      </c>
      <c r="E673">
        <v>14</v>
      </c>
      <c r="F673">
        <v>7</v>
      </c>
      <c r="G673" s="1">
        <v>0.5</v>
      </c>
    </row>
    <row r="674" spans="1:7" x14ac:dyDescent="0.35">
      <c r="A674" s="2" t="s">
        <v>188</v>
      </c>
      <c r="B674" t="s">
        <v>110</v>
      </c>
      <c r="C674" s="2"/>
      <c r="D674" t="s">
        <v>350</v>
      </c>
      <c r="E674">
        <v>10</v>
      </c>
      <c r="F674">
        <v>5</v>
      </c>
      <c r="G674" s="1">
        <v>0.5</v>
      </c>
    </row>
    <row r="675" spans="1:7" x14ac:dyDescent="0.35">
      <c r="A675" s="2" t="s">
        <v>188</v>
      </c>
      <c r="B675" t="s">
        <v>110</v>
      </c>
      <c r="C675" s="2"/>
      <c r="D675" t="s">
        <v>351</v>
      </c>
      <c r="E675">
        <v>9</v>
      </c>
      <c r="F675">
        <v>2</v>
      </c>
      <c r="G675" s="1">
        <v>0.22</v>
      </c>
    </row>
    <row r="676" spans="1:7" x14ac:dyDescent="0.35">
      <c r="A676" s="2" t="s">
        <v>188</v>
      </c>
      <c r="B676" t="s">
        <v>110</v>
      </c>
      <c r="C676" s="2"/>
      <c r="D676" t="s">
        <v>74</v>
      </c>
      <c r="E676">
        <v>4</v>
      </c>
      <c r="F676">
        <v>1</v>
      </c>
      <c r="G676" s="1">
        <v>0.25</v>
      </c>
    </row>
    <row r="677" spans="1:7" x14ac:dyDescent="0.35">
      <c r="A677" s="2" t="s">
        <v>188</v>
      </c>
      <c r="B677" t="s">
        <v>110</v>
      </c>
      <c r="C677" s="2"/>
      <c r="D677" t="s">
        <v>352</v>
      </c>
      <c r="E677">
        <v>2</v>
      </c>
      <c r="F677">
        <v>0</v>
      </c>
      <c r="G677" s="1">
        <v>0</v>
      </c>
    </row>
    <row r="678" spans="1:7" x14ac:dyDescent="0.35">
      <c r="A678" s="2" t="s">
        <v>188</v>
      </c>
      <c r="B678" t="s">
        <v>110</v>
      </c>
      <c r="C678" s="2"/>
      <c r="D678" t="s">
        <v>353</v>
      </c>
      <c r="E678">
        <v>2</v>
      </c>
      <c r="F678">
        <v>1</v>
      </c>
      <c r="G678" s="1">
        <v>0.5</v>
      </c>
    </row>
    <row r="679" spans="1:7" x14ac:dyDescent="0.35">
      <c r="A679" s="2" t="s">
        <v>188</v>
      </c>
      <c r="B679" t="s">
        <v>110</v>
      </c>
      <c r="C679" s="2"/>
      <c r="D679" t="s">
        <v>197</v>
      </c>
      <c r="E679">
        <v>1</v>
      </c>
      <c r="F679">
        <v>0</v>
      </c>
      <c r="G679" s="1">
        <v>0</v>
      </c>
    </row>
    <row r="680" spans="1:7" x14ac:dyDescent="0.35">
      <c r="A680" s="2" t="s">
        <v>188</v>
      </c>
      <c r="B680" t="s">
        <v>110</v>
      </c>
      <c r="C680" s="2"/>
      <c r="D680" t="s">
        <v>354</v>
      </c>
      <c r="E680">
        <v>1</v>
      </c>
      <c r="F680">
        <v>1</v>
      </c>
      <c r="G680" s="1">
        <v>1</v>
      </c>
    </row>
    <row r="681" spans="1:7" x14ac:dyDescent="0.35">
      <c r="A681" s="2" t="s">
        <v>188</v>
      </c>
      <c r="B681" t="s">
        <v>110</v>
      </c>
      <c r="C681" s="2"/>
      <c r="D681" t="s">
        <v>355</v>
      </c>
      <c r="E681">
        <v>1</v>
      </c>
      <c r="F681">
        <v>0</v>
      </c>
      <c r="G681" s="1">
        <v>0</v>
      </c>
    </row>
    <row r="682" spans="1:7" x14ac:dyDescent="0.35">
      <c r="A682" s="2" t="s">
        <v>188</v>
      </c>
      <c r="B682" t="s">
        <v>111</v>
      </c>
      <c r="C682" s="2"/>
      <c r="D682" t="s">
        <v>146</v>
      </c>
      <c r="E682">
        <v>107</v>
      </c>
      <c r="F682">
        <v>54</v>
      </c>
      <c r="G682" s="1">
        <v>0.5</v>
      </c>
    </row>
    <row r="683" spans="1:7" x14ac:dyDescent="0.35">
      <c r="A683" s="2" t="s">
        <v>188</v>
      </c>
      <c r="B683" t="s">
        <v>111</v>
      </c>
      <c r="C683" s="2"/>
      <c r="D683" t="s">
        <v>144</v>
      </c>
      <c r="E683">
        <v>95</v>
      </c>
      <c r="F683">
        <v>42</v>
      </c>
      <c r="G683" s="1">
        <v>0.44</v>
      </c>
    </row>
    <row r="684" spans="1:7" x14ac:dyDescent="0.35">
      <c r="A684" s="2" t="s">
        <v>188</v>
      </c>
      <c r="B684" t="s">
        <v>111</v>
      </c>
      <c r="C684" s="2"/>
      <c r="D684" t="s">
        <v>356</v>
      </c>
      <c r="E684">
        <v>85</v>
      </c>
      <c r="F684">
        <v>40</v>
      </c>
      <c r="G684" s="1">
        <v>0.47</v>
      </c>
    </row>
    <row r="685" spans="1:7" x14ac:dyDescent="0.35">
      <c r="A685" s="2" t="s">
        <v>188</v>
      </c>
      <c r="B685" t="s">
        <v>111</v>
      </c>
      <c r="C685" s="2"/>
      <c r="D685" t="s">
        <v>278</v>
      </c>
      <c r="E685">
        <v>75</v>
      </c>
      <c r="F685">
        <v>26</v>
      </c>
      <c r="G685" s="1">
        <v>0.35</v>
      </c>
    </row>
    <row r="686" spans="1:7" x14ac:dyDescent="0.35">
      <c r="A686" s="2" t="s">
        <v>188</v>
      </c>
      <c r="B686" t="s">
        <v>111</v>
      </c>
      <c r="C686" s="2"/>
      <c r="D686" t="s">
        <v>357</v>
      </c>
      <c r="E686">
        <v>49</v>
      </c>
      <c r="F686">
        <v>21</v>
      </c>
      <c r="G686" s="1">
        <v>0.43</v>
      </c>
    </row>
    <row r="687" spans="1:7" x14ac:dyDescent="0.35">
      <c r="A687" s="2" t="s">
        <v>188</v>
      </c>
      <c r="B687" t="s">
        <v>111</v>
      </c>
      <c r="C687" s="2"/>
      <c r="D687" t="s">
        <v>358</v>
      </c>
      <c r="E687">
        <v>41</v>
      </c>
      <c r="F687">
        <v>25</v>
      </c>
      <c r="G687" s="1">
        <v>0.61</v>
      </c>
    </row>
    <row r="688" spans="1:7" x14ac:dyDescent="0.35">
      <c r="A688" s="2" t="s">
        <v>188</v>
      </c>
      <c r="B688" t="s">
        <v>111</v>
      </c>
      <c r="C688" s="2"/>
      <c r="D688" t="s">
        <v>179</v>
      </c>
      <c r="E688">
        <v>25</v>
      </c>
      <c r="F688">
        <v>12</v>
      </c>
      <c r="G688" s="1">
        <v>0.48</v>
      </c>
    </row>
    <row r="689" spans="1:7" x14ac:dyDescent="0.35">
      <c r="A689" s="2" t="s">
        <v>188</v>
      </c>
      <c r="B689" t="s">
        <v>111</v>
      </c>
      <c r="C689" s="2"/>
      <c r="D689" t="s">
        <v>272</v>
      </c>
      <c r="E689">
        <v>20</v>
      </c>
      <c r="F689">
        <v>6</v>
      </c>
      <c r="G689" s="1">
        <v>0.3</v>
      </c>
    </row>
    <row r="690" spans="1:7" x14ac:dyDescent="0.35">
      <c r="A690" s="2" t="s">
        <v>188</v>
      </c>
      <c r="B690" t="s">
        <v>111</v>
      </c>
      <c r="C690" s="2"/>
      <c r="D690" t="s">
        <v>190</v>
      </c>
      <c r="E690">
        <v>11</v>
      </c>
      <c r="F690">
        <v>5</v>
      </c>
      <c r="G690" s="1">
        <v>0.45</v>
      </c>
    </row>
    <row r="691" spans="1:7" x14ac:dyDescent="0.35">
      <c r="A691" s="2" t="s">
        <v>188</v>
      </c>
      <c r="B691" t="s">
        <v>111</v>
      </c>
      <c r="C691" s="2"/>
      <c r="D691" t="s">
        <v>359</v>
      </c>
      <c r="E691">
        <v>10</v>
      </c>
      <c r="F691">
        <v>2</v>
      </c>
      <c r="G691" s="1">
        <v>0.2</v>
      </c>
    </row>
    <row r="692" spans="1:7" x14ac:dyDescent="0.35">
      <c r="A692" s="2" t="s">
        <v>188</v>
      </c>
      <c r="B692" t="s">
        <v>111</v>
      </c>
      <c r="C692" s="2"/>
      <c r="D692" t="s">
        <v>279</v>
      </c>
      <c r="E692">
        <v>4</v>
      </c>
      <c r="F692">
        <v>1</v>
      </c>
      <c r="G692" s="1">
        <v>0.25</v>
      </c>
    </row>
    <row r="693" spans="1:7" x14ac:dyDescent="0.35">
      <c r="A693" s="2" t="s">
        <v>188</v>
      </c>
      <c r="B693" t="s">
        <v>111</v>
      </c>
      <c r="C693" s="2"/>
      <c r="D693" t="s">
        <v>360</v>
      </c>
      <c r="E693">
        <v>1</v>
      </c>
      <c r="F693">
        <v>1</v>
      </c>
      <c r="G693" s="1">
        <v>1</v>
      </c>
    </row>
    <row r="694" spans="1:7" x14ac:dyDescent="0.35">
      <c r="A694" s="2" t="s">
        <v>188</v>
      </c>
      <c r="B694" t="s">
        <v>111</v>
      </c>
      <c r="C694" s="2"/>
      <c r="D694" t="s">
        <v>361</v>
      </c>
      <c r="E694">
        <v>1</v>
      </c>
      <c r="F694">
        <v>0</v>
      </c>
      <c r="G694" s="1">
        <v>0</v>
      </c>
    </row>
    <row r="695" spans="1:7" x14ac:dyDescent="0.35">
      <c r="A695" s="2" t="s">
        <v>188</v>
      </c>
      <c r="B695" t="s">
        <v>111</v>
      </c>
      <c r="C695" s="2"/>
      <c r="D695" t="s">
        <v>149</v>
      </c>
      <c r="E695">
        <v>1</v>
      </c>
      <c r="F695">
        <v>0</v>
      </c>
      <c r="G695" s="1">
        <v>0</v>
      </c>
    </row>
    <row r="696" spans="1:7" x14ac:dyDescent="0.35">
      <c r="A696" s="2" t="s">
        <v>188</v>
      </c>
      <c r="B696" t="s">
        <v>111</v>
      </c>
      <c r="C696" s="2"/>
      <c r="D696" t="s">
        <v>181</v>
      </c>
      <c r="E696">
        <v>1</v>
      </c>
      <c r="F696">
        <v>1</v>
      </c>
      <c r="G696" s="1">
        <v>1</v>
      </c>
    </row>
    <row r="697" spans="1:7" x14ac:dyDescent="0.35">
      <c r="A697" s="2" t="s">
        <v>188</v>
      </c>
      <c r="B697" t="s">
        <v>111</v>
      </c>
      <c r="C697" s="2"/>
      <c r="D697" t="s">
        <v>362</v>
      </c>
      <c r="E697">
        <v>1</v>
      </c>
      <c r="F697">
        <v>0</v>
      </c>
      <c r="G697" s="1">
        <v>0</v>
      </c>
    </row>
    <row r="698" spans="1:7" x14ac:dyDescent="0.35">
      <c r="A698" s="2" t="s">
        <v>188</v>
      </c>
      <c r="B698" t="s">
        <v>143</v>
      </c>
      <c r="C698" s="2"/>
      <c r="D698" t="s">
        <v>284</v>
      </c>
      <c r="E698">
        <v>134</v>
      </c>
      <c r="F698">
        <v>75</v>
      </c>
      <c r="G698" s="1">
        <v>0.56000000000000005</v>
      </c>
    </row>
    <row r="699" spans="1:7" x14ac:dyDescent="0.35">
      <c r="A699" s="2" t="s">
        <v>188</v>
      </c>
      <c r="B699" t="s">
        <v>143</v>
      </c>
      <c r="C699" s="2"/>
      <c r="D699" t="s">
        <v>7</v>
      </c>
      <c r="E699">
        <v>100</v>
      </c>
      <c r="F699">
        <v>50</v>
      </c>
      <c r="G699" s="1">
        <v>0.5</v>
      </c>
    </row>
    <row r="700" spans="1:7" x14ac:dyDescent="0.35">
      <c r="A700" s="2" t="s">
        <v>188</v>
      </c>
      <c r="B700" t="s">
        <v>143</v>
      </c>
      <c r="C700" s="2"/>
      <c r="D700" t="s">
        <v>363</v>
      </c>
      <c r="E700">
        <v>86</v>
      </c>
      <c r="F700">
        <v>30</v>
      </c>
      <c r="G700" s="1">
        <v>0.35</v>
      </c>
    </row>
    <row r="701" spans="1:7" x14ac:dyDescent="0.35">
      <c r="A701" s="2" t="s">
        <v>188</v>
      </c>
      <c r="B701" t="s">
        <v>143</v>
      </c>
      <c r="C701" s="2"/>
      <c r="D701" t="s">
        <v>255</v>
      </c>
      <c r="E701">
        <v>64</v>
      </c>
      <c r="F701">
        <v>23</v>
      </c>
      <c r="G701" s="1">
        <v>0.36</v>
      </c>
    </row>
    <row r="702" spans="1:7" x14ac:dyDescent="0.35">
      <c r="A702" s="2" t="s">
        <v>188</v>
      </c>
      <c r="B702" t="s">
        <v>143</v>
      </c>
      <c r="C702" s="2"/>
      <c r="D702" t="s">
        <v>283</v>
      </c>
      <c r="E702">
        <v>31</v>
      </c>
      <c r="F702">
        <v>13</v>
      </c>
      <c r="G702" s="1">
        <v>0.42</v>
      </c>
    </row>
    <row r="703" spans="1:7" x14ac:dyDescent="0.35">
      <c r="A703" s="2" t="s">
        <v>188</v>
      </c>
      <c r="B703" t="s">
        <v>143</v>
      </c>
      <c r="C703" s="2"/>
      <c r="D703" t="s">
        <v>176</v>
      </c>
      <c r="E703">
        <v>24</v>
      </c>
      <c r="F703">
        <v>5</v>
      </c>
      <c r="G703" s="1">
        <v>0.21</v>
      </c>
    </row>
    <row r="704" spans="1:7" x14ac:dyDescent="0.35">
      <c r="A704" s="2" t="s">
        <v>188</v>
      </c>
      <c r="B704" t="s">
        <v>143</v>
      </c>
      <c r="C704" s="2"/>
      <c r="D704" t="s">
        <v>224</v>
      </c>
      <c r="E704">
        <v>24</v>
      </c>
      <c r="F704">
        <v>8</v>
      </c>
      <c r="G704" s="1">
        <v>0.33</v>
      </c>
    </row>
    <row r="705" spans="1:7" x14ac:dyDescent="0.35">
      <c r="A705" s="2" t="s">
        <v>188</v>
      </c>
      <c r="B705" t="s">
        <v>143</v>
      </c>
      <c r="C705" s="2"/>
      <c r="D705" t="s">
        <v>364</v>
      </c>
      <c r="E705">
        <v>10</v>
      </c>
      <c r="F705">
        <v>4</v>
      </c>
      <c r="G705" s="1">
        <v>0.4</v>
      </c>
    </row>
    <row r="706" spans="1:7" x14ac:dyDescent="0.35">
      <c r="A706" s="2" t="s">
        <v>188</v>
      </c>
      <c r="B706" t="s">
        <v>143</v>
      </c>
      <c r="C706" s="2"/>
      <c r="D706" t="s">
        <v>365</v>
      </c>
      <c r="E706">
        <v>10</v>
      </c>
      <c r="F706">
        <v>4</v>
      </c>
      <c r="G706" s="1">
        <v>0.4</v>
      </c>
    </row>
    <row r="707" spans="1:7" x14ac:dyDescent="0.35">
      <c r="A707" s="2" t="s">
        <v>188</v>
      </c>
      <c r="B707" t="s">
        <v>143</v>
      </c>
      <c r="C707" s="2"/>
      <c r="D707" t="s">
        <v>288</v>
      </c>
      <c r="E707">
        <v>9</v>
      </c>
      <c r="F707">
        <v>2</v>
      </c>
      <c r="G707" s="1">
        <v>0.22</v>
      </c>
    </row>
    <row r="708" spans="1:7" x14ac:dyDescent="0.35">
      <c r="A708" s="2" t="s">
        <v>188</v>
      </c>
      <c r="B708" t="s">
        <v>143</v>
      </c>
      <c r="C708" s="2"/>
      <c r="D708" t="s">
        <v>228</v>
      </c>
      <c r="E708">
        <v>5</v>
      </c>
      <c r="F708">
        <v>0</v>
      </c>
      <c r="G708" s="1">
        <v>0</v>
      </c>
    </row>
    <row r="709" spans="1:7" x14ac:dyDescent="0.35">
      <c r="A709" s="2" t="s">
        <v>188</v>
      </c>
      <c r="B709" t="s">
        <v>143</v>
      </c>
      <c r="C709" s="2"/>
      <c r="D709" t="s">
        <v>366</v>
      </c>
      <c r="E709">
        <v>4</v>
      </c>
      <c r="F709">
        <v>1</v>
      </c>
      <c r="G709" s="1">
        <v>0.25</v>
      </c>
    </row>
    <row r="710" spans="1:7" x14ac:dyDescent="0.35">
      <c r="A710" s="2" t="s">
        <v>188</v>
      </c>
      <c r="B710" t="s">
        <v>143</v>
      </c>
      <c r="C710" s="2"/>
      <c r="D710" t="s">
        <v>142</v>
      </c>
      <c r="E710">
        <v>4</v>
      </c>
      <c r="F710">
        <v>0</v>
      </c>
      <c r="G710" s="1">
        <v>0</v>
      </c>
    </row>
    <row r="711" spans="1:7" x14ac:dyDescent="0.35">
      <c r="A711" s="2" t="s">
        <v>188</v>
      </c>
      <c r="B711" t="s">
        <v>143</v>
      </c>
      <c r="C711" s="2"/>
      <c r="D711" t="s">
        <v>88</v>
      </c>
      <c r="E711">
        <v>3</v>
      </c>
      <c r="F711">
        <v>0</v>
      </c>
      <c r="G711" s="1">
        <v>0</v>
      </c>
    </row>
    <row r="712" spans="1:7" x14ac:dyDescent="0.35">
      <c r="A712" s="2" t="s">
        <v>188</v>
      </c>
      <c r="B712" t="s">
        <v>143</v>
      </c>
      <c r="C712" s="2"/>
      <c r="D712" t="s">
        <v>367</v>
      </c>
      <c r="E712">
        <v>1</v>
      </c>
      <c r="F712">
        <v>0</v>
      </c>
      <c r="G712" s="1">
        <v>0</v>
      </c>
    </row>
    <row r="713" spans="1:7" x14ac:dyDescent="0.35">
      <c r="A713" s="2" t="s">
        <v>188</v>
      </c>
      <c r="B713" t="s">
        <v>156</v>
      </c>
      <c r="C713" s="2"/>
      <c r="D713" t="s">
        <v>158</v>
      </c>
      <c r="E713">
        <v>100</v>
      </c>
      <c r="F713">
        <v>30</v>
      </c>
      <c r="G713" s="1">
        <v>0.3</v>
      </c>
    </row>
    <row r="714" spans="1:7" x14ac:dyDescent="0.35">
      <c r="A714" s="2" t="s">
        <v>188</v>
      </c>
      <c r="B714" t="s">
        <v>156</v>
      </c>
      <c r="C714" s="2"/>
      <c r="D714" t="s">
        <v>368</v>
      </c>
      <c r="E714">
        <v>80</v>
      </c>
      <c r="F714">
        <v>40</v>
      </c>
      <c r="G714" s="1">
        <v>0.5</v>
      </c>
    </row>
    <row r="715" spans="1:7" x14ac:dyDescent="0.35">
      <c r="A715" s="2" t="s">
        <v>188</v>
      </c>
      <c r="B715" t="s">
        <v>156</v>
      </c>
      <c r="C715" s="2"/>
      <c r="D715" t="s">
        <v>292</v>
      </c>
      <c r="E715">
        <v>73</v>
      </c>
      <c r="F715">
        <v>29</v>
      </c>
      <c r="G715" s="1">
        <v>0.4</v>
      </c>
    </row>
    <row r="716" spans="1:7" x14ac:dyDescent="0.35">
      <c r="A716" s="2" t="s">
        <v>188</v>
      </c>
      <c r="B716" t="s">
        <v>156</v>
      </c>
      <c r="C716" s="2"/>
      <c r="D716" t="s">
        <v>369</v>
      </c>
      <c r="E716">
        <v>37</v>
      </c>
      <c r="F716">
        <v>15</v>
      </c>
      <c r="G716" s="1">
        <v>0.41</v>
      </c>
    </row>
    <row r="717" spans="1:7" x14ac:dyDescent="0.35">
      <c r="A717" s="2" t="s">
        <v>188</v>
      </c>
      <c r="B717" t="s">
        <v>156</v>
      </c>
      <c r="C717" s="2"/>
      <c r="D717" t="s">
        <v>370</v>
      </c>
      <c r="E717">
        <v>32</v>
      </c>
      <c r="F717">
        <v>9</v>
      </c>
      <c r="G717" s="1">
        <v>0.28000000000000003</v>
      </c>
    </row>
    <row r="718" spans="1:7" x14ac:dyDescent="0.35">
      <c r="A718" s="2" t="s">
        <v>188</v>
      </c>
      <c r="B718" t="s">
        <v>156</v>
      </c>
      <c r="C718" s="2"/>
      <c r="D718" t="s">
        <v>371</v>
      </c>
      <c r="E718">
        <v>31</v>
      </c>
      <c r="F718">
        <v>11</v>
      </c>
      <c r="G718" s="1">
        <v>0.35</v>
      </c>
    </row>
    <row r="719" spans="1:7" x14ac:dyDescent="0.35">
      <c r="A719" s="2" t="s">
        <v>188</v>
      </c>
      <c r="B719" t="s">
        <v>156</v>
      </c>
      <c r="C719" s="2"/>
      <c r="D719" t="s">
        <v>126</v>
      </c>
      <c r="E719">
        <v>30</v>
      </c>
      <c r="F719">
        <v>9</v>
      </c>
      <c r="G719" s="1">
        <v>0.3</v>
      </c>
    </row>
    <row r="720" spans="1:7" x14ac:dyDescent="0.35">
      <c r="A720" s="2" t="s">
        <v>188</v>
      </c>
      <c r="B720" t="s">
        <v>156</v>
      </c>
      <c r="C720" s="2"/>
      <c r="D720" t="s">
        <v>296</v>
      </c>
      <c r="E720">
        <v>27</v>
      </c>
      <c r="F720">
        <v>15</v>
      </c>
      <c r="G720" s="1">
        <v>0.56000000000000005</v>
      </c>
    </row>
    <row r="721" spans="1:7" x14ac:dyDescent="0.35">
      <c r="A721" s="2" t="s">
        <v>188</v>
      </c>
      <c r="B721" t="s">
        <v>156</v>
      </c>
      <c r="C721" s="2"/>
      <c r="D721" t="s">
        <v>191</v>
      </c>
      <c r="E721">
        <v>24</v>
      </c>
      <c r="F721">
        <v>9</v>
      </c>
      <c r="G721" s="1">
        <v>0.38</v>
      </c>
    </row>
    <row r="722" spans="1:7" x14ac:dyDescent="0.35">
      <c r="A722" s="2" t="s">
        <v>188</v>
      </c>
      <c r="B722" t="s">
        <v>156</v>
      </c>
      <c r="C722" s="2"/>
      <c r="D722" t="s">
        <v>26</v>
      </c>
      <c r="E722">
        <v>19</v>
      </c>
      <c r="F722">
        <v>6</v>
      </c>
      <c r="G722" s="1">
        <v>0.32</v>
      </c>
    </row>
    <row r="723" spans="1:7" x14ac:dyDescent="0.35">
      <c r="A723" s="2" t="s">
        <v>188</v>
      </c>
      <c r="B723" t="s">
        <v>156</v>
      </c>
      <c r="C723" s="2"/>
      <c r="D723" t="s">
        <v>295</v>
      </c>
      <c r="E723">
        <v>13</v>
      </c>
      <c r="F723">
        <v>6</v>
      </c>
      <c r="G723" s="1">
        <v>0.46</v>
      </c>
    </row>
    <row r="724" spans="1:7" x14ac:dyDescent="0.35">
      <c r="A724" s="2" t="s">
        <v>188</v>
      </c>
      <c r="B724" t="s">
        <v>156</v>
      </c>
      <c r="C724" s="2"/>
      <c r="D724" t="s">
        <v>372</v>
      </c>
      <c r="E724">
        <v>11</v>
      </c>
      <c r="F724">
        <v>7</v>
      </c>
      <c r="G724" s="1">
        <v>0.64</v>
      </c>
    </row>
    <row r="725" spans="1:7" x14ac:dyDescent="0.35">
      <c r="A725" s="2" t="s">
        <v>188</v>
      </c>
      <c r="B725" t="s">
        <v>156</v>
      </c>
      <c r="C725" s="2"/>
      <c r="D725" t="s">
        <v>293</v>
      </c>
      <c r="E725">
        <v>7</v>
      </c>
      <c r="F725">
        <v>4</v>
      </c>
      <c r="G725" s="1">
        <v>0.56999999999999995</v>
      </c>
    </row>
    <row r="726" spans="1:7" x14ac:dyDescent="0.35">
      <c r="A726" s="2" t="s">
        <v>188</v>
      </c>
      <c r="B726" t="s">
        <v>156</v>
      </c>
      <c r="C726" s="2"/>
      <c r="D726" t="s">
        <v>373</v>
      </c>
      <c r="E726">
        <v>6</v>
      </c>
      <c r="F726">
        <v>1</v>
      </c>
      <c r="G726" s="1">
        <v>0.17</v>
      </c>
    </row>
    <row r="727" spans="1:7" x14ac:dyDescent="0.35">
      <c r="A727" s="2" t="s">
        <v>188</v>
      </c>
      <c r="B727" t="s">
        <v>156</v>
      </c>
      <c r="C727" s="2"/>
      <c r="D727" t="s">
        <v>102</v>
      </c>
      <c r="E727">
        <v>3</v>
      </c>
      <c r="F727">
        <v>0</v>
      </c>
      <c r="G727" s="1">
        <v>0</v>
      </c>
    </row>
    <row r="728" spans="1:7" x14ac:dyDescent="0.35">
      <c r="A728" s="2" t="s">
        <v>188</v>
      </c>
      <c r="B728" t="s">
        <v>156</v>
      </c>
      <c r="C728" s="2"/>
      <c r="D728" t="s">
        <v>374</v>
      </c>
      <c r="E728">
        <v>1</v>
      </c>
      <c r="F728">
        <v>1</v>
      </c>
      <c r="G728" s="1">
        <v>1</v>
      </c>
    </row>
    <row r="729" spans="1:7" x14ac:dyDescent="0.35">
      <c r="A729" s="2" t="s">
        <v>188</v>
      </c>
      <c r="B729" t="s">
        <v>156</v>
      </c>
      <c r="C729" s="2"/>
      <c r="D729" t="s">
        <v>291</v>
      </c>
      <c r="E729">
        <v>1</v>
      </c>
      <c r="F729">
        <v>0</v>
      </c>
      <c r="G729" s="1">
        <v>0</v>
      </c>
    </row>
    <row r="730" spans="1:7" x14ac:dyDescent="0.35">
      <c r="A730" s="2" t="s">
        <v>188</v>
      </c>
      <c r="B730" t="s">
        <v>157</v>
      </c>
      <c r="C730" s="2"/>
      <c r="D730" t="s">
        <v>53</v>
      </c>
      <c r="E730">
        <v>112</v>
      </c>
      <c r="F730">
        <v>50</v>
      </c>
      <c r="G730" s="1">
        <v>0.45</v>
      </c>
    </row>
    <row r="731" spans="1:7" x14ac:dyDescent="0.35">
      <c r="A731" s="2" t="s">
        <v>188</v>
      </c>
      <c r="B731" t="s">
        <v>157</v>
      </c>
      <c r="C731" s="2"/>
      <c r="D731" t="s">
        <v>375</v>
      </c>
      <c r="E731">
        <v>110</v>
      </c>
      <c r="F731">
        <v>53</v>
      </c>
      <c r="G731" s="1">
        <v>0.48</v>
      </c>
    </row>
    <row r="732" spans="1:7" x14ac:dyDescent="0.35">
      <c r="A732" s="2" t="s">
        <v>188</v>
      </c>
      <c r="B732" t="s">
        <v>157</v>
      </c>
      <c r="C732" s="2"/>
      <c r="D732" t="s">
        <v>298</v>
      </c>
      <c r="E732">
        <v>70</v>
      </c>
      <c r="F732">
        <v>28</v>
      </c>
      <c r="G732" s="1">
        <v>0.4</v>
      </c>
    </row>
    <row r="733" spans="1:7" x14ac:dyDescent="0.35">
      <c r="A733" s="2" t="s">
        <v>188</v>
      </c>
      <c r="B733" t="s">
        <v>157</v>
      </c>
      <c r="C733" s="2"/>
      <c r="D733" t="s">
        <v>376</v>
      </c>
      <c r="E733">
        <v>66</v>
      </c>
      <c r="F733">
        <v>29</v>
      </c>
      <c r="G733" s="1">
        <v>0.44</v>
      </c>
    </row>
    <row r="734" spans="1:7" x14ac:dyDescent="0.35">
      <c r="A734" s="2" t="s">
        <v>188</v>
      </c>
      <c r="B734" t="s">
        <v>157</v>
      </c>
      <c r="C734" s="2"/>
      <c r="D734" t="s">
        <v>24</v>
      </c>
      <c r="E734">
        <v>26</v>
      </c>
      <c r="F734">
        <v>12</v>
      </c>
      <c r="G734" s="1">
        <v>0.46</v>
      </c>
    </row>
    <row r="735" spans="1:7" x14ac:dyDescent="0.35">
      <c r="A735" s="2" t="s">
        <v>188</v>
      </c>
      <c r="B735" t="s">
        <v>157</v>
      </c>
      <c r="C735" s="2"/>
      <c r="D735" t="s">
        <v>151</v>
      </c>
      <c r="E735">
        <v>20</v>
      </c>
      <c r="F735">
        <v>9</v>
      </c>
      <c r="G735" s="1">
        <v>0.45</v>
      </c>
    </row>
    <row r="736" spans="1:7" x14ac:dyDescent="0.35">
      <c r="A736" s="2" t="s">
        <v>188</v>
      </c>
      <c r="B736" t="s">
        <v>157</v>
      </c>
      <c r="C736" s="2"/>
      <c r="D736" t="s">
        <v>377</v>
      </c>
      <c r="E736">
        <v>13</v>
      </c>
      <c r="F736">
        <v>4</v>
      </c>
      <c r="G736" s="1">
        <v>0.31</v>
      </c>
    </row>
    <row r="737" spans="1:7" x14ac:dyDescent="0.35">
      <c r="A737" s="2" t="s">
        <v>188</v>
      </c>
      <c r="B737" t="s">
        <v>157</v>
      </c>
      <c r="C737" s="2"/>
      <c r="D737" t="s">
        <v>87</v>
      </c>
      <c r="E737">
        <v>10</v>
      </c>
      <c r="F737">
        <v>3</v>
      </c>
      <c r="G737" s="1">
        <v>0.3</v>
      </c>
    </row>
    <row r="738" spans="1:7" x14ac:dyDescent="0.35">
      <c r="A738" s="2" t="s">
        <v>188</v>
      </c>
      <c r="B738" t="s">
        <v>157</v>
      </c>
      <c r="C738" s="2"/>
      <c r="D738" t="s">
        <v>282</v>
      </c>
      <c r="E738">
        <v>9</v>
      </c>
      <c r="F738">
        <v>3</v>
      </c>
      <c r="G738" s="1">
        <v>0.33</v>
      </c>
    </row>
    <row r="739" spans="1:7" x14ac:dyDescent="0.35">
      <c r="A739" s="2" t="s">
        <v>188</v>
      </c>
      <c r="B739" t="s">
        <v>157</v>
      </c>
      <c r="C739" s="2"/>
      <c r="D739" t="s">
        <v>237</v>
      </c>
      <c r="E739">
        <v>8</v>
      </c>
      <c r="F739">
        <v>2</v>
      </c>
      <c r="G739" s="1">
        <v>0.25</v>
      </c>
    </row>
    <row r="740" spans="1:7" x14ac:dyDescent="0.35">
      <c r="A740" s="2" t="s">
        <v>188</v>
      </c>
      <c r="B740" t="s">
        <v>157</v>
      </c>
      <c r="C740" s="2"/>
      <c r="D740" t="s">
        <v>378</v>
      </c>
      <c r="E740">
        <v>7</v>
      </c>
      <c r="F740">
        <v>3</v>
      </c>
      <c r="G740" s="1">
        <v>0.43</v>
      </c>
    </row>
    <row r="741" spans="1:7" x14ac:dyDescent="0.35">
      <c r="A741" s="2" t="s">
        <v>188</v>
      </c>
      <c r="B741" t="s">
        <v>157</v>
      </c>
      <c r="C741" s="2"/>
      <c r="D741" t="s">
        <v>285</v>
      </c>
      <c r="E741">
        <v>3</v>
      </c>
      <c r="F741">
        <v>0</v>
      </c>
      <c r="G741" s="1">
        <v>0</v>
      </c>
    </row>
    <row r="742" spans="1:7" x14ac:dyDescent="0.35">
      <c r="A742" s="2" t="s">
        <v>188</v>
      </c>
      <c r="B742" t="s">
        <v>157</v>
      </c>
      <c r="C742" s="2"/>
      <c r="D742" t="s">
        <v>379</v>
      </c>
      <c r="E742">
        <v>3</v>
      </c>
      <c r="F742">
        <v>1</v>
      </c>
      <c r="G742" s="1">
        <v>0.33</v>
      </c>
    </row>
    <row r="743" spans="1:7" x14ac:dyDescent="0.35">
      <c r="A743" s="2" t="s">
        <v>188</v>
      </c>
      <c r="B743" t="s">
        <v>157</v>
      </c>
      <c r="C743" s="2"/>
      <c r="D743" t="s">
        <v>380</v>
      </c>
      <c r="E743">
        <v>1</v>
      </c>
      <c r="F743">
        <v>0</v>
      </c>
      <c r="G743" s="1">
        <v>0</v>
      </c>
    </row>
    <row r="744" spans="1:7" x14ac:dyDescent="0.35">
      <c r="A744" s="2" t="s">
        <v>188</v>
      </c>
      <c r="B744" t="s">
        <v>157</v>
      </c>
      <c r="C744" s="2"/>
      <c r="D744" t="s">
        <v>178</v>
      </c>
      <c r="E744">
        <v>1</v>
      </c>
      <c r="F744">
        <v>0</v>
      </c>
      <c r="G744" s="1">
        <v>0</v>
      </c>
    </row>
    <row r="745" spans="1:7" x14ac:dyDescent="0.35">
      <c r="A745" s="2" t="s">
        <v>188</v>
      </c>
      <c r="B745" t="s">
        <v>157</v>
      </c>
      <c r="C745" s="2"/>
      <c r="D745" t="s">
        <v>381</v>
      </c>
      <c r="E745">
        <v>1</v>
      </c>
      <c r="F745">
        <v>0</v>
      </c>
      <c r="G745" s="1">
        <v>0</v>
      </c>
    </row>
    <row r="746" spans="1:7" x14ac:dyDescent="0.35">
      <c r="A746" s="2" t="s">
        <v>188</v>
      </c>
      <c r="B746" t="s">
        <v>173</v>
      </c>
      <c r="C746" s="2"/>
      <c r="D746" t="s">
        <v>253</v>
      </c>
      <c r="E746">
        <v>141</v>
      </c>
      <c r="F746">
        <v>59</v>
      </c>
      <c r="G746" s="1">
        <v>0.42</v>
      </c>
    </row>
    <row r="747" spans="1:7" x14ac:dyDescent="0.35">
      <c r="A747" s="2" t="s">
        <v>188</v>
      </c>
      <c r="B747" t="s">
        <v>173</v>
      </c>
      <c r="C747" s="2"/>
      <c r="D747" t="s">
        <v>175</v>
      </c>
      <c r="E747">
        <v>104</v>
      </c>
      <c r="F747">
        <v>53</v>
      </c>
      <c r="G747" s="1">
        <v>0.51</v>
      </c>
    </row>
    <row r="748" spans="1:7" x14ac:dyDescent="0.35">
      <c r="A748" s="2" t="s">
        <v>188</v>
      </c>
      <c r="B748" t="s">
        <v>173</v>
      </c>
      <c r="C748" s="2"/>
      <c r="D748" t="s">
        <v>303</v>
      </c>
      <c r="E748">
        <v>104</v>
      </c>
      <c r="F748">
        <v>42</v>
      </c>
      <c r="G748" s="1">
        <v>0.4</v>
      </c>
    </row>
    <row r="749" spans="1:7" x14ac:dyDescent="0.35">
      <c r="A749" s="2" t="s">
        <v>188</v>
      </c>
      <c r="B749" t="s">
        <v>173</v>
      </c>
      <c r="C749" s="2"/>
      <c r="D749" t="s">
        <v>382</v>
      </c>
      <c r="E749">
        <v>69</v>
      </c>
      <c r="F749">
        <v>27</v>
      </c>
      <c r="G749" s="1">
        <v>0.39</v>
      </c>
    </row>
    <row r="750" spans="1:7" x14ac:dyDescent="0.35">
      <c r="A750" s="2" t="s">
        <v>188</v>
      </c>
      <c r="B750" t="s">
        <v>173</v>
      </c>
      <c r="C750" s="2"/>
      <c r="D750" t="s">
        <v>305</v>
      </c>
      <c r="E750">
        <v>43</v>
      </c>
      <c r="F750">
        <v>14</v>
      </c>
      <c r="G750" s="1">
        <v>0.33</v>
      </c>
    </row>
    <row r="751" spans="1:7" x14ac:dyDescent="0.35">
      <c r="A751" s="2" t="s">
        <v>188</v>
      </c>
      <c r="B751" t="s">
        <v>173</v>
      </c>
      <c r="C751" s="2"/>
      <c r="D751" t="s">
        <v>304</v>
      </c>
      <c r="E751">
        <v>19</v>
      </c>
      <c r="F751">
        <v>7</v>
      </c>
      <c r="G751" s="1">
        <v>0.37</v>
      </c>
    </row>
    <row r="752" spans="1:7" x14ac:dyDescent="0.35">
      <c r="A752" s="2" t="s">
        <v>188</v>
      </c>
      <c r="B752" t="s">
        <v>173</v>
      </c>
      <c r="C752" s="2"/>
      <c r="D752" t="s">
        <v>162</v>
      </c>
      <c r="E752">
        <v>11</v>
      </c>
      <c r="F752">
        <v>5</v>
      </c>
      <c r="G752" s="1">
        <v>0.45</v>
      </c>
    </row>
    <row r="753" spans="1:7" x14ac:dyDescent="0.35">
      <c r="A753" s="2" t="s">
        <v>188</v>
      </c>
      <c r="B753" t="s">
        <v>173</v>
      </c>
      <c r="C753" s="2"/>
      <c r="D753" t="s">
        <v>383</v>
      </c>
      <c r="E753">
        <v>6</v>
      </c>
      <c r="F753">
        <v>3</v>
      </c>
      <c r="G753" s="1">
        <v>0.5</v>
      </c>
    </row>
    <row r="754" spans="1:7" x14ac:dyDescent="0.35">
      <c r="A754" s="2" t="s">
        <v>188</v>
      </c>
      <c r="B754" t="s">
        <v>173</v>
      </c>
      <c r="C754" s="2"/>
      <c r="D754" t="s">
        <v>384</v>
      </c>
      <c r="E754">
        <v>5</v>
      </c>
      <c r="F754">
        <v>1</v>
      </c>
      <c r="G754" s="1">
        <v>0.2</v>
      </c>
    </row>
    <row r="755" spans="1:7" x14ac:dyDescent="0.35">
      <c r="A755" s="2" t="s">
        <v>188</v>
      </c>
      <c r="B755" t="s">
        <v>173</v>
      </c>
      <c r="C755" s="2"/>
      <c r="D755" t="s">
        <v>105</v>
      </c>
      <c r="E755">
        <v>4</v>
      </c>
      <c r="F755">
        <v>0</v>
      </c>
      <c r="G755" s="1">
        <v>0</v>
      </c>
    </row>
    <row r="756" spans="1:7" x14ac:dyDescent="0.35">
      <c r="A756" s="2" t="s">
        <v>188</v>
      </c>
      <c r="B756" t="s">
        <v>173</v>
      </c>
      <c r="C756" s="2"/>
      <c r="D756" t="s">
        <v>385</v>
      </c>
      <c r="E756">
        <v>4</v>
      </c>
      <c r="F756">
        <v>1</v>
      </c>
      <c r="G756" s="1">
        <v>0.25</v>
      </c>
    </row>
    <row r="757" spans="1:7" x14ac:dyDescent="0.35">
      <c r="A757" s="2" t="s">
        <v>188</v>
      </c>
      <c r="B757" t="s">
        <v>173</v>
      </c>
      <c r="C757" s="2"/>
      <c r="D757" t="s">
        <v>198</v>
      </c>
      <c r="E757">
        <v>4</v>
      </c>
      <c r="F757">
        <v>2</v>
      </c>
      <c r="G757" s="1">
        <v>0.5</v>
      </c>
    </row>
    <row r="758" spans="1:7" x14ac:dyDescent="0.35">
      <c r="A758" s="2" t="s">
        <v>188</v>
      </c>
      <c r="B758" t="s">
        <v>173</v>
      </c>
      <c r="C758" s="2"/>
      <c r="D758" t="s">
        <v>386</v>
      </c>
      <c r="E758">
        <v>2</v>
      </c>
      <c r="F758">
        <v>1</v>
      </c>
      <c r="G758" s="1">
        <v>0.5</v>
      </c>
    </row>
    <row r="759" spans="1:7" x14ac:dyDescent="0.35">
      <c r="A759" s="2" t="s">
        <v>188</v>
      </c>
      <c r="B759" t="s">
        <v>173</v>
      </c>
      <c r="C759" s="2"/>
      <c r="D759" t="s">
        <v>240</v>
      </c>
      <c r="E759">
        <v>2</v>
      </c>
      <c r="F759">
        <v>0</v>
      </c>
      <c r="G759" s="1">
        <v>0</v>
      </c>
    </row>
    <row r="760" spans="1:7" x14ac:dyDescent="0.35">
      <c r="A760" s="2" t="s">
        <v>188</v>
      </c>
      <c r="B760" t="s">
        <v>173</v>
      </c>
      <c r="C760" s="2"/>
      <c r="D760" t="s">
        <v>387</v>
      </c>
      <c r="E760">
        <v>1</v>
      </c>
      <c r="F760">
        <v>0</v>
      </c>
      <c r="G760" s="1">
        <v>0</v>
      </c>
    </row>
    <row r="761" spans="1:7" x14ac:dyDescent="0.35">
      <c r="A761" s="2" t="s">
        <v>188</v>
      </c>
      <c r="B761" t="s">
        <v>173</v>
      </c>
      <c r="C761" s="2"/>
      <c r="D761" t="s">
        <v>255</v>
      </c>
      <c r="E761">
        <v>1</v>
      </c>
      <c r="F761">
        <v>0</v>
      </c>
      <c r="G761" s="1">
        <v>0</v>
      </c>
    </row>
    <row r="762" spans="1:7" x14ac:dyDescent="0.35">
      <c r="A762" s="2" t="s">
        <v>189</v>
      </c>
      <c r="B762" t="s">
        <v>20</v>
      </c>
      <c r="C762" s="2"/>
      <c r="D762" t="s">
        <v>112</v>
      </c>
      <c r="E762">
        <v>113</v>
      </c>
      <c r="F762">
        <v>50</v>
      </c>
      <c r="G762" s="1">
        <v>0.44</v>
      </c>
    </row>
    <row r="763" spans="1:7" x14ac:dyDescent="0.35">
      <c r="A763" s="2" t="s">
        <v>189</v>
      </c>
      <c r="B763" t="s">
        <v>20</v>
      </c>
      <c r="C763" s="2"/>
      <c r="D763" t="s">
        <v>225</v>
      </c>
      <c r="E763">
        <v>89</v>
      </c>
      <c r="F763">
        <v>39</v>
      </c>
      <c r="G763" s="1">
        <v>0.44</v>
      </c>
    </row>
    <row r="764" spans="1:7" x14ac:dyDescent="0.35">
      <c r="A764" s="2" t="s">
        <v>189</v>
      </c>
      <c r="B764" t="s">
        <v>20</v>
      </c>
      <c r="C764" s="2"/>
      <c r="D764" t="s">
        <v>388</v>
      </c>
      <c r="E764">
        <v>75</v>
      </c>
      <c r="F764">
        <v>30</v>
      </c>
      <c r="G764" s="1">
        <v>0.4</v>
      </c>
    </row>
    <row r="765" spans="1:7" x14ac:dyDescent="0.35">
      <c r="A765" s="2" t="s">
        <v>189</v>
      </c>
      <c r="B765" t="s">
        <v>20</v>
      </c>
      <c r="C765" s="2"/>
      <c r="D765" t="s">
        <v>353</v>
      </c>
      <c r="E765">
        <v>63</v>
      </c>
      <c r="F765">
        <v>24</v>
      </c>
      <c r="G765" s="1">
        <v>0.38</v>
      </c>
    </row>
    <row r="766" spans="1:7" x14ac:dyDescent="0.35">
      <c r="A766" s="2" t="s">
        <v>189</v>
      </c>
      <c r="B766" t="s">
        <v>20</v>
      </c>
      <c r="C766" s="2"/>
      <c r="D766" t="s">
        <v>67</v>
      </c>
      <c r="E766">
        <v>33</v>
      </c>
      <c r="F766">
        <v>11</v>
      </c>
      <c r="G766" s="1">
        <v>0.33</v>
      </c>
    </row>
    <row r="767" spans="1:7" x14ac:dyDescent="0.35">
      <c r="A767" s="2" t="s">
        <v>189</v>
      </c>
      <c r="B767" t="s">
        <v>20</v>
      </c>
      <c r="C767" s="2"/>
      <c r="D767" t="s">
        <v>24</v>
      </c>
      <c r="E767">
        <v>23</v>
      </c>
      <c r="F767">
        <v>9</v>
      </c>
      <c r="G767" s="1">
        <v>0.39</v>
      </c>
    </row>
    <row r="768" spans="1:7" x14ac:dyDescent="0.35">
      <c r="A768" s="2" t="s">
        <v>189</v>
      </c>
      <c r="B768" t="s">
        <v>20</v>
      </c>
      <c r="C768" s="2"/>
      <c r="D768" t="s">
        <v>118</v>
      </c>
      <c r="E768">
        <v>18</v>
      </c>
      <c r="F768">
        <v>9</v>
      </c>
      <c r="G768" s="1">
        <v>0.5</v>
      </c>
    </row>
    <row r="769" spans="1:7" x14ac:dyDescent="0.35">
      <c r="A769" s="2" t="s">
        <v>189</v>
      </c>
      <c r="B769" t="s">
        <v>20</v>
      </c>
      <c r="C769" s="2"/>
      <c r="D769" t="s">
        <v>389</v>
      </c>
      <c r="E769">
        <v>17</v>
      </c>
      <c r="F769">
        <v>5</v>
      </c>
      <c r="G769" s="1">
        <v>0.28999999999999998</v>
      </c>
    </row>
    <row r="770" spans="1:7" x14ac:dyDescent="0.35">
      <c r="A770" s="2" t="s">
        <v>189</v>
      </c>
      <c r="B770" t="s">
        <v>20</v>
      </c>
      <c r="C770" s="2"/>
      <c r="D770" t="s">
        <v>313</v>
      </c>
      <c r="E770">
        <v>17</v>
      </c>
      <c r="F770">
        <v>7</v>
      </c>
      <c r="G770" s="1">
        <v>0.41</v>
      </c>
    </row>
    <row r="771" spans="1:7" x14ac:dyDescent="0.35">
      <c r="A771" s="2" t="s">
        <v>189</v>
      </c>
      <c r="B771" t="s">
        <v>20</v>
      </c>
      <c r="C771" s="2"/>
      <c r="D771" t="s">
        <v>315</v>
      </c>
      <c r="E771">
        <v>17</v>
      </c>
      <c r="F771">
        <v>5</v>
      </c>
      <c r="G771" s="1">
        <v>0.28999999999999998</v>
      </c>
    </row>
    <row r="772" spans="1:7" x14ac:dyDescent="0.35">
      <c r="A772" s="2" t="s">
        <v>189</v>
      </c>
      <c r="B772" t="s">
        <v>20</v>
      </c>
      <c r="C772" s="2"/>
      <c r="D772" t="s">
        <v>162</v>
      </c>
      <c r="E772">
        <v>13</v>
      </c>
      <c r="F772">
        <v>6</v>
      </c>
      <c r="G772" s="1">
        <v>0.46</v>
      </c>
    </row>
    <row r="773" spans="1:7" x14ac:dyDescent="0.35">
      <c r="A773" s="2" t="s">
        <v>189</v>
      </c>
      <c r="B773" t="s">
        <v>20</v>
      </c>
      <c r="C773" s="2"/>
      <c r="D773" t="s">
        <v>15</v>
      </c>
      <c r="E773">
        <v>8</v>
      </c>
      <c r="F773">
        <v>2</v>
      </c>
      <c r="G773" s="1">
        <v>0.25</v>
      </c>
    </row>
    <row r="774" spans="1:7" x14ac:dyDescent="0.35">
      <c r="A774" s="2" t="s">
        <v>189</v>
      </c>
      <c r="B774" t="s">
        <v>20</v>
      </c>
      <c r="C774" s="2"/>
      <c r="D774" t="s">
        <v>10</v>
      </c>
      <c r="E774">
        <v>6</v>
      </c>
      <c r="F774">
        <v>0</v>
      </c>
      <c r="G774" s="1">
        <v>0</v>
      </c>
    </row>
    <row r="775" spans="1:7" x14ac:dyDescent="0.35">
      <c r="A775" s="2" t="s">
        <v>189</v>
      </c>
      <c r="B775" t="s">
        <v>20</v>
      </c>
      <c r="C775" s="2"/>
      <c r="D775" t="s">
        <v>333</v>
      </c>
      <c r="E775">
        <v>6</v>
      </c>
      <c r="F775">
        <v>1</v>
      </c>
      <c r="G775" s="1">
        <v>0.17</v>
      </c>
    </row>
    <row r="776" spans="1:7" x14ac:dyDescent="0.35">
      <c r="A776" s="2" t="s">
        <v>189</v>
      </c>
      <c r="B776" t="s">
        <v>20</v>
      </c>
      <c r="C776" s="2"/>
      <c r="D776" t="s">
        <v>31</v>
      </c>
      <c r="E776">
        <v>6</v>
      </c>
      <c r="F776">
        <v>3</v>
      </c>
      <c r="G776" s="1">
        <v>0.5</v>
      </c>
    </row>
    <row r="777" spans="1:7" x14ac:dyDescent="0.35">
      <c r="A777" s="2" t="s">
        <v>189</v>
      </c>
      <c r="B777" t="s">
        <v>20</v>
      </c>
      <c r="C777" s="2"/>
      <c r="D777" t="s">
        <v>390</v>
      </c>
      <c r="E777">
        <v>3</v>
      </c>
      <c r="F777">
        <v>0</v>
      </c>
      <c r="G777" s="1">
        <v>0</v>
      </c>
    </row>
    <row r="778" spans="1:7" x14ac:dyDescent="0.35">
      <c r="A778" s="2" t="s">
        <v>189</v>
      </c>
      <c r="B778" t="s">
        <v>20</v>
      </c>
      <c r="C778" s="2"/>
      <c r="D778" t="s">
        <v>378</v>
      </c>
      <c r="E778">
        <v>3</v>
      </c>
      <c r="F778">
        <v>3</v>
      </c>
      <c r="G778" s="1">
        <v>1</v>
      </c>
    </row>
    <row r="779" spans="1:7" x14ac:dyDescent="0.35">
      <c r="A779" s="2" t="s">
        <v>189</v>
      </c>
      <c r="B779" t="s">
        <v>20</v>
      </c>
      <c r="C779" s="2"/>
      <c r="D779" t="s">
        <v>317</v>
      </c>
      <c r="E779">
        <v>1</v>
      </c>
      <c r="F779">
        <v>1</v>
      </c>
      <c r="G779" s="1">
        <v>1</v>
      </c>
    </row>
    <row r="780" spans="1:7" x14ac:dyDescent="0.35">
      <c r="A780" s="2" t="s">
        <v>189</v>
      </c>
      <c r="B780" t="s">
        <v>34</v>
      </c>
      <c r="C780" s="2"/>
      <c r="D780" t="s">
        <v>248</v>
      </c>
      <c r="E780">
        <v>127</v>
      </c>
      <c r="F780">
        <v>65</v>
      </c>
      <c r="G780" s="1">
        <v>0.51</v>
      </c>
    </row>
    <row r="781" spans="1:7" x14ac:dyDescent="0.35">
      <c r="A781" s="2" t="s">
        <v>189</v>
      </c>
      <c r="B781" t="s">
        <v>34</v>
      </c>
      <c r="C781" s="2"/>
      <c r="D781" t="s">
        <v>251</v>
      </c>
      <c r="E781">
        <v>114</v>
      </c>
      <c r="F781">
        <v>51</v>
      </c>
      <c r="G781" s="1">
        <v>0.45</v>
      </c>
    </row>
    <row r="782" spans="1:7" x14ac:dyDescent="0.35">
      <c r="A782" s="2" t="s">
        <v>189</v>
      </c>
      <c r="B782" t="s">
        <v>34</v>
      </c>
      <c r="C782" s="2"/>
      <c r="D782" t="s">
        <v>21</v>
      </c>
      <c r="E782">
        <v>103</v>
      </c>
      <c r="F782">
        <v>42</v>
      </c>
      <c r="G782" s="1">
        <v>0.41</v>
      </c>
    </row>
    <row r="783" spans="1:7" x14ac:dyDescent="0.35">
      <c r="A783" s="2" t="s">
        <v>189</v>
      </c>
      <c r="B783" t="s">
        <v>34</v>
      </c>
      <c r="C783" s="2"/>
      <c r="D783" t="s">
        <v>258</v>
      </c>
      <c r="E783">
        <v>42</v>
      </c>
      <c r="F783">
        <v>19</v>
      </c>
      <c r="G783" s="1">
        <v>0.45</v>
      </c>
    </row>
    <row r="784" spans="1:7" x14ac:dyDescent="0.35">
      <c r="A784" s="2" t="s">
        <v>189</v>
      </c>
      <c r="B784" t="s">
        <v>34</v>
      </c>
      <c r="C784" s="2"/>
      <c r="D784" t="s">
        <v>318</v>
      </c>
      <c r="E784">
        <v>38</v>
      </c>
      <c r="F784">
        <v>15</v>
      </c>
      <c r="G784" s="1">
        <v>0.39</v>
      </c>
    </row>
    <row r="785" spans="1:7" x14ac:dyDescent="0.35">
      <c r="A785" s="2" t="s">
        <v>189</v>
      </c>
      <c r="B785" t="s">
        <v>34</v>
      </c>
      <c r="C785" s="2"/>
      <c r="D785" t="s">
        <v>227</v>
      </c>
      <c r="E785">
        <v>22</v>
      </c>
      <c r="F785">
        <v>12</v>
      </c>
      <c r="G785" s="1">
        <v>0.55000000000000004</v>
      </c>
    </row>
    <row r="786" spans="1:7" x14ac:dyDescent="0.35">
      <c r="A786" s="2" t="s">
        <v>189</v>
      </c>
      <c r="B786" t="s">
        <v>34</v>
      </c>
      <c r="C786" s="2"/>
      <c r="D786" t="s">
        <v>319</v>
      </c>
      <c r="E786">
        <v>18</v>
      </c>
      <c r="F786">
        <v>3</v>
      </c>
      <c r="G786" s="1">
        <v>0.17</v>
      </c>
    </row>
    <row r="787" spans="1:7" x14ac:dyDescent="0.35">
      <c r="A787" s="2" t="s">
        <v>189</v>
      </c>
      <c r="B787" t="s">
        <v>34</v>
      </c>
      <c r="C787" s="2"/>
      <c r="E787">
        <v>17</v>
      </c>
      <c r="F787">
        <v>0</v>
      </c>
      <c r="G787" s="1">
        <v>0</v>
      </c>
    </row>
    <row r="788" spans="1:7" x14ac:dyDescent="0.35">
      <c r="A788" s="2" t="s">
        <v>189</v>
      </c>
      <c r="B788" t="s">
        <v>34</v>
      </c>
      <c r="C788" s="2"/>
      <c r="D788" t="s">
        <v>391</v>
      </c>
      <c r="E788">
        <v>16</v>
      </c>
      <c r="F788">
        <v>6</v>
      </c>
      <c r="G788" s="1">
        <v>0.38</v>
      </c>
    </row>
    <row r="789" spans="1:7" x14ac:dyDescent="0.35">
      <c r="A789" s="2" t="s">
        <v>189</v>
      </c>
      <c r="B789" t="s">
        <v>34</v>
      </c>
      <c r="C789" s="2"/>
      <c r="D789" t="s">
        <v>337</v>
      </c>
      <c r="E789">
        <v>13</v>
      </c>
      <c r="F789">
        <v>4</v>
      </c>
      <c r="G789" s="1">
        <v>0.31</v>
      </c>
    </row>
    <row r="790" spans="1:7" x14ac:dyDescent="0.35">
      <c r="A790" s="2" t="s">
        <v>189</v>
      </c>
      <c r="B790" t="s">
        <v>34</v>
      </c>
      <c r="C790" s="2"/>
      <c r="D790" t="s">
        <v>392</v>
      </c>
      <c r="E790">
        <v>10</v>
      </c>
      <c r="F790">
        <v>1</v>
      </c>
      <c r="G790" s="1">
        <v>0.1</v>
      </c>
    </row>
    <row r="791" spans="1:7" x14ac:dyDescent="0.35">
      <c r="A791" s="2" t="s">
        <v>189</v>
      </c>
      <c r="B791" t="s">
        <v>34</v>
      </c>
      <c r="C791" s="2"/>
      <c r="D791" t="s">
        <v>8</v>
      </c>
      <c r="E791">
        <v>9</v>
      </c>
      <c r="F791">
        <v>2</v>
      </c>
      <c r="G791" s="1">
        <v>0.22</v>
      </c>
    </row>
    <row r="792" spans="1:7" x14ac:dyDescent="0.35">
      <c r="A792" s="2" t="s">
        <v>189</v>
      </c>
      <c r="B792" t="s">
        <v>34</v>
      </c>
      <c r="C792" s="2"/>
      <c r="D792" t="s">
        <v>393</v>
      </c>
      <c r="E792">
        <v>9</v>
      </c>
      <c r="F792">
        <v>3</v>
      </c>
      <c r="G792" s="1">
        <v>0.33</v>
      </c>
    </row>
    <row r="793" spans="1:7" x14ac:dyDescent="0.35">
      <c r="A793" s="2" t="s">
        <v>189</v>
      </c>
      <c r="B793" t="s">
        <v>34</v>
      </c>
      <c r="C793" s="2"/>
      <c r="D793" t="s">
        <v>269</v>
      </c>
      <c r="E793">
        <v>6</v>
      </c>
      <c r="F793">
        <v>1</v>
      </c>
      <c r="G793" s="1">
        <v>0.17</v>
      </c>
    </row>
    <row r="794" spans="1:7" x14ac:dyDescent="0.35">
      <c r="A794" s="2" t="s">
        <v>189</v>
      </c>
      <c r="B794" t="s">
        <v>34</v>
      </c>
      <c r="C794" s="2"/>
      <c r="D794" t="s">
        <v>123</v>
      </c>
      <c r="E794">
        <v>5</v>
      </c>
      <c r="F794">
        <v>2</v>
      </c>
      <c r="G794" s="1">
        <v>0.4</v>
      </c>
    </row>
    <row r="795" spans="1:7" x14ac:dyDescent="0.35">
      <c r="A795" s="2" t="s">
        <v>189</v>
      </c>
      <c r="B795" t="s">
        <v>34</v>
      </c>
      <c r="C795" s="2"/>
      <c r="D795" t="s">
        <v>177</v>
      </c>
      <c r="E795">
        <v>1</v>
      </c>
      <c r="F795">
        <v>0</v>
      </c>
      <c r="G795" s="1">
        <v>0</v>
      </c>
    </row>
    <row r="796" spans="1:7" x14ac:dyDescent="0.35">
      <c r="A796" s="2" t="s">
        <v>189</v>
      </c>
      <c r="B796" t="s">
        <v>50</v>
      </c>
      <c r="C796" s="2"/>
      <c r="D796" t="s">
        <v>340</v>
      </c>
      <c r="E796">
        <v>129</v>
      </c>
      <c r="F796">
        <v>58</v>
      </c>
      <c r="G796" s="1">
        <v>0.45</v>
      </c>
    </row>
    <row r="797" spans="1:7" x14ac:dyDescent="0.35">
      <c r="A797" s="2" t="s">
        <v>189</v>
      </c>
      <c r="B797" t="s">
        <v>50</v>
      </c>
      <c r="C797" s="2"/>
      <c r="D797" t="s">
        <v>394</v>
      </c>
      <c r="E797">
        <v>92</v>
      </c>
      <c r="F797">
        <v>31</v>
      </c>
      <c r="G797" s="1">
        <v>0.34</v>
      </c>
    </row>
    <row r="798" spans="1:7" x14ac:dyDescent="0.35">
      <c r="A798" s="2" t="s">
        <v>189</v>
      </c>
      <c r="B798" t="s">
        <v>50</v>
      </c>
      <c r="C798" s="2"/>
      <c r="D798" t="s">
        <v>216</v>
      </c>
      <c r="E798">
        <v>71</v>
      </c>
      <c r="F798">
        <v>28</v>
      </c>
      <c r="G798" s="1">
        <v>0.39</v>
      </c>
    </row>
    <row r="799" spans="1:7" x14ac:dyDescent="0.35">
      <c r="A799" s="2" t="s">
        <v>189</v>
      </c>
      <c r="B799" t="s">
        <v>50</v>
      </c>
      <c r="C799" s="2"/>
      <c r="D799" t="s">
        <v>114</v>
      </c>
      <c r="E799">
        <v>71</v>
      </c>
      <c r="F799">
        <v>21</v>
      </c>
      <c r="G799" s="1">
        <v>0.3</v>
      </c>
    </row>
    <row r="800" spans="1:7" x14ac:dyDescent="0.35">
      <c r="A800" s="2" t="s">
        <v>189</v>
      </c>
      <c r="B800" t="s">
        <v>50</v>
      </c>
      <c r="C800" s="2"/>
      <c r="D800" t="s">
        <v>124</v>
      </c>
      <c r="E800">
        <v>56</v>
      </c>
      <c r="F800">
        <v>27</v>
      </c>
      <c r="G800" s="1">
        <v>0.48</v>
      </c>
    </row>
    <row r="801" spans="1:7" x14ac:dyDescent="0.35">
      <c r="A801" s="2" t="s">
        <v>189</v>
      </c>
      <c r="B801" t="s">
        <v>50</v>
      </c>
      <c r="C801" s="2"/>
      <c r="D801" t="s">
        <v>99</v>
      </c>
      <c r="E801">
        <v>53</v>
      </c>
      <c r="F801">
        <v>18</v>
      </c>
      <c r="G801" s="1">
        <v>0.34</v>
      </c>
    </row>
    <row r="802" spans="1:7" x14ac:dyDescent="0.35">
      <c r="A802" s="2" t="s">
        <v>189</v>
      </c>
      <c r="B802" t="s">
        <v>50</v>
      </c>
      <c r="C802" s="2"/>
      <c r="D802" t="s">
        <v>323</v>
      </c>
      <c r="E802">
        <v>34</v>
      </c>
      <c r="F802">
        <v>13</v>
      </c>
      <c r="G802" s="1">
        <v>0.38</v>
      </c>
    </row>
    <row r="803" spans="1:7" x14ac:dyDescent="0.35">
      <c r="A803" s="2" t="s">
        <v>189</v>
      </c>
      <c r="B803" t="s">
        <v>50</v>
      </c>
      <c r="C803" s="2"/>
      <c r="D803" t="s">
        <v>234</v>
      </c>
      <c r="E803">
        <v>25</v>
      </c>
      <c r="F803">
        <v>10</v>
      </c>
      <c r="G803" s="1">
        <v>0.4</v>
      </c>
    </row>
    <row r="804" spans="1:7" x14ac:dyDescent="0.35">
      <c r="A804" s="2" t="s">
        <v>189</v>
      </c>
      <c r="B804" t="s">
        <v>50</v>
      </c>
      <c r="C804" s="2"/>
      <c r="D804" t="s">
        <v>224</v>
      </c>
      <c r="E804">
        <v>20</v>
      </c>
      <c r="F804">
        <v>6</v>
      </c>
      <c r="G804" s="1">
        <v>0.3</v>
      </c>
    </row>
    <row r="805" spans="1:7" x14ac:dyDescent="0.35">
      <c r="A805" s="2" t="s">
        <v>189</v>
      </c>
      <c r="B805" t="s">
        <v>50</v>
      </c>
      <c r="C805" s="2"/>
      <c r="E805">
        <v>17</v>
      </c>
      <c r="F805">
        <v>0</v>
      </c>
      <c r="G805" s="1">
        <v>0</v>
      </c>
    </row>
    <row r="806" spans="1:7" x14ac:dyDescent="0.35">
      <c r="A806" s="2" t="s">
        <v>189</v>
      </c>
      <c r="B806" t="s">
        <v>50</v>
      </c>
      <c r="C806" s="2"/>
      <c r="D806" t="s">
        <v>324</v>
      </c>
      <c r="E806">
        <v>16</v>
      </c>
      <c r="F806">
        <v>6</v>
      </c>
      <c r="G806" s="1">
        <v>0.38</v>
      </c>
    </row>
    <row r="807" spans="1:7" x14ac:dyDescent="0.35">
      <c r="A807" s="2" t="s">
        <v>189</v>
      </c>
      <c r="B807" t="s">
        <v>50</v>
      </c>
      <c r="C807" s="2"/>
      <c r="D807" t="s">
        <v>205</v>
      </c>
      <c r="E807">
        <v>11</v>
      </c>
      <c r="F807">
        <v>3</v>
      </c>
      <c r="G807" s="1">
        <v>0.27</v>
      </c>
    </row>
    <row r="808" spans="1:7" x14ac:dyDescent="0.35">
      <c r="A808" s="2" t="s">
        <v>189</v>
      </c>
      <c r="B808" t="s">
        <v>50</v>
      </c>
      <c r="C808" s="2"/>
      <c r="D808" t="s">
        <v>395</v>
      </c>
      <c r="E808">
        <v>7</v>
      </c>
      <c r="F808">
        <v>3</v>
      </c>
      <c r="G808" s="1">
        <v>0.43</v>
      </c>
    </row>
    <row r="809" spans="1:7" x14ac:dyDescent="0.35">
      <c r="A809" s="2" t="s">
        <v>189</v>
      </c>
      <c r="B809" t="s">
        <v>51</v>
      </c>
      <c r="C809" s="2"/>
      <c r="D809" t="s">
        <v>396</v>
      </c>
      <c r="E809">
        <v>96</v>
      </c>
      <c r="F809">
        <v>37</v>
      </c>
      <c r="G809" s="1">
        <v>0.39</v>
      </c>
    </row>
    <row r="810" spans="1:7" x14ac:dyDescent="0.35">
      <c r="A810" s="2" t="s">
        <v>189</v>
      </c>
      <c r="B810" t="s">
        <v>51</v>
      </c>
      <c r="C810" s="2"/>
      <c r="D810" t="s">
        <v>119</v>
      </c>
      <c r="E810">
        <v>89</v>
      </c>
      <c r="F810">
        <v>36</v>
      </c>
      <c r="G810" s="1">
        <v>0.4</v>
      </c>
    </row>
    <row r="811" spans="1:7" x14ac:dyDescent="0.35">
      <c r="A811" s="2" t="s">
        <v>189</v>
      </c>
      <c r="B811" t="s">
        <v>51</v>
      </c>
      <c r="C811" s="2"/>
      <c r="D811" t="s">
        <v>350</v>
      </c>
      <c r="E811">
        <v>75</v>
      </c>
      <c r="F811">
        <v>35</v>
      </c>
      <c r="G811" s="1">
        <v>0.47</v>
      </c>
    </row>
    <row r="812" spans="1:7" x14ac:dyDescent="0.35">
      <c r="A812" s="2" t="s">
        <v>189</v>
      </c>
      <c r="B812" t="s">
        <v>51</v>
      </c>
      <c r="C812" s="2"/>
      <c r="D812" t="s">
        <v>397</v>
      </c>
      <c r="E812">
        <v>65</v>
      </c>
      <c r="F812">
        <v>21</v>
      </c>
      <c r="G812" s="1">
        <v>0.32</v>
      </c>
    </row>
    <row r="813" spans="1:7" x14ac:dyDescent="0.35">
      <c r="A813" s="2" t="s">
        <v>189</v>
      </c>
      <c r="B813" t="s">
        <v>51</v>
      </c>
      <c r="C813" s="2"/>
      <c r="D813" t="s">
        <v>354</v>
      </c>
      <c r="E813">
        <v>30</v>
      </c>
      <c r="F813">
        <v>10</v>
      </c>
      <c r="G813" s="1">
        <v>0.33</v>
      </c>
    </row>
    <row r="814" spans="1:7" x14ac:dyDescent="0.35">
      <c r="A814" s="2" t="s">
        <v>189</v>
      </c>
      <c r="B814" t="s">
        <v>51</v>
      </c>
      <c r="C814" s="2"/>
      <c r="D814" t="s">
        <v>398</v>
      </c>
      <c r="E814">
        <v>26</v>
      </c>
      <c r="F814">
        <v>5</v>
      </c>
      <c r="G814" s="1">
        <v>0.19</v>
      </c>
    </row>
    <row r="815" spans="1:7" x14ac:dyDescent="0.35">
      <c r="A815" s="2" t="s">
        <v>189</v>
      </c>
      <c r="B815" t="s">
        <v>51</v>
      </c>
      <c r="C815" s="2"/>
      <c r="D815" t="s">
        <v>399</v>
      </c>
      <c r="E815">
        <v>24</v>
      </c>
      <c r="F815">
        <v>9</v>
      </c>
      <c r="G815" s="1">
        <v>0.38</v>
      </c>
    </row>
    <row r="816" spans="1:7" x14ac:dyDescent="0.35">
      <c r="A816" s="2" t="s">
        <v>189</v>
      </c>
      <c r="B816" t="s">
        <v>51</v>
      </c>
      <c r="C816" s="2"/>
      <c r="D816" t="s">
        <v>368</v>
      </c>
      <c r="E816">
        <v>21</v>
      </c>
      <c r="F816">
        <v>6</v>
      </c>
      <c r="G816" s="1">
        <v>0.28999999999999998</v>
      </c>
    </row>
    <row r="817" spans="1:7" x14ac:dyDescent="0.35">
      <c r="A817" s="2" t="s">
        <v>189</v>
      </c>
      <c r="B817" t="s">
        <v>51</v>
      </c>
      <c r="C817" s="2"/>
      <c r="D817" t="s">
        <v>400</v>
      </c>
      <c r="E817">
        <v>13</v>
      </c>
      <c r="F817">
        <v>5</v>
      </c>
      <c r="G817" s="1">
        <v>0.38</v>
      </c>
    </row>
    <row r="818" spans="1:7" x14ac:dyDescent="0.35">
      <c r="A818" s="2" t="s">
        <v>189</v>
      </c>
      <c r="B818" t="s">
        <v>51</v>
      </c>
      <c r="C818" s="2"/>
      <c r="D818" t="s">
        <v>190</v>
      </c>
      <c r="E818">
        <v>13</v>
      </c>
      <c r="F818">
        <v>2</v>
      </c>
      <c r="G818" s="1">
        <v>0.15</v>
      </c>
    </row>
    <row r="819" spans="1:7" x14ac:dyDescent="0.35">
      <c r="A819" s="2" t="s">
        <v>189</v>
      </c>
      <c r="B819" t="s">
        <v>51</v>
      </c>
      <c r="C819" s="2"/>
      <c r="D819" t="s">
        <v>60</v>
      </c>
      <c r="E819">
        <v>12</v>
      </c>
      <c r="F819">
        <v>4</v>
      </c>
      <c r="G819" s="1">
        <v>0.33</v>
      </c>
    </row>
    <row r="820" spans="1:7" x14ac:dyDescent="0.35">
      <c r="A820" s="2" t="s">
        <v>189</v>
      </c>
      <c r="B820" t="s">
        <v>51</v>
      </c>
      <c r="C820" s="2"/>
      <c r="D820" t="s">
        <v>130</v>
      </c>
      <c r="E820">
        <v>9</v>
      </c>
      <c r="F820">
        <v>1</v>
      </c>
      <c r="G820" s="1">
        <v>0.11</v>
      </c>
    </row>
    <row r="821" spans="1:7" x14ac:dyDescent="0.35">
      <c r="A821" s="2" t="s">
        <v>189</v>
      </c>
      <c r="B821" t="s">
        <v>51</v>
      </c>
      <c r="C821" s="2"/>
      <c r="D821" t="s">
        <v>401</v>
      </c>
      <c r="E821">
        <v>9</v>
      </c>
      <c r="F821">
        <v>2</v>
      </c>
      <c r="G821" s="1">
        <v>0.22</v>
      </c>
    </row>
    <row r="822" spans="1:7" x14ac:dyDescent="0.35">
      <c r="A822" s="2" t="s">
        <v>189</v>
      </c>
      <c r="B822" t="s">
        <v>51</v>
      </c>
      <c r="C822" s="2"/>
      <c r="D822" t="s">
        <v>137</v>
      </c>
      <c r="E822">
        <v>8</v>
      </c>
      <c r="F822">
        <v>1</v>
      </c>
      <c r="G822" s="1">
        <v>0.13</v>
      </c>
    </row>
    <row r="823" spans="1:7" x14ac:dyDescent="0.35">
      <c r="A823" s="2" t="s">
        <v>189</v>
      </c>
      <c r="B823" t="s">
        <v>51</v>
      </c>
      <c r="C823" s="2"/>
      <c r="D823" t="s">
        <v>402</v>
      </c>
      <c r="E823">
        <v>6</v>
      </c>
      <c r="F823">
        <v>1</v>
      </c>
      <c r="G823" s="1">
        <v>0.17</v>
      </c>
    </row>
    <row r="824" spans="1:7" x14ac:dyDescent="0.35">
      <c r="A824" s="2" t="s">
        <v>189</v>
      </c>
      <c r="B824" t="s">
        <v>51</v>
      </c>
      <c r="C824" s="2"/>
      <c r="D824" t="s">
        <v>330</v>
      </c>
      <c r="E824">
        <v>4</v>
      </c>
      <c r="F824">
        <v>0</v>
      </c>
      <c r="G824" s="1">
        <v>0</v>
      </c>
    </row>
    <row r="825" spans="1:7" x14ac:dyDescent="0.35">
      <c r="A825" s="2" t="s">
        <v>189</v>
      </c>
      <c r="B825" t="s">
        <v>51</v>
      </c>
      <c r="C825" s="2"/>
      <c r="D825" t="s">
        <v>403</v>
      </c>
      <c r="E825">
        <v>4</v>
      </c>
      <c r="F825">
        <v>0</v>
      </c>
      <c r="G825" s="1">
        <v>0</v>
      </c>
    </row>
    <row r="826" spans="1:7" x14ac:dyDescent="0.35">
      <c r="A826" s="2" t="s">
        <v>189</v>
      </c>
      <c r="B826" t="s">
        <v>51</v>
      </c>
      <c r="C826" s="2"/>
      <c r="D826" t="s">
        <v>404</v>
      </c>
      <c r="E826">
        <v>2</v>
      </c>
      <c r="F826">
        <v>0</v>
      </c>
      <c r="G826" s="1">
        <v>0</v>
      </c>
    </row>
    <row r="827" spans="1:7" x14ac:dyDescent="0.35">
      <c r="A827" s="2" t="s">
        <v>189</v>
      </c>
      <c r="B827" t="s">
        <v>51</v>
      </c>
      <c r="C827" s="2"/>
      <c r="D827" t="s">
        <v>405</v>
      </c>
      <c r="E827">
        <v>1</v>
      </c>
      <c r="F827">
        <v>0</v>
      </c>
      <c r="G827" s="1">
        <v>0</v>
      </c>
    </row>
    <row r="828" spans="1:7" x14ac:dyDescent="0.35">
      <c r="A828" s="2" t="s">
        <v>189</v>
      </c>
      <c r="B828" t="s">
        <v>51</v>
      </c>
      <c r="C828" s="2"/>
      <c r="D828" t="s">
        <v>406</v>
      </c>
      <c r="E828">
        <v>1</v>
      </c>
      <c r="F828">
        <v>0</v>
      </c>
      <c r="G828" s="1">
        <v>0</v>
      </c>
    </row>
    <row r="829" spans="1:7" x14ac:dyDescent="0.35">
      <c r="A829" s="2" t="s">
        <v>189</v>
      </c>
      <c r="B829" t="s">
        <v>51</v>
      </c>
      <c r="C829" s="2"/>
      <c r="D829" t="s">
        <v>276</v>
      </c>
      <c r="E829">
        <v>1</v>
      </c>
      <c r="F829">
        <v>0</v>
      </c>
      <c r="G829" s="1">
        <v>0</v>
      </c>
    </row>
    <row r="830" spans="1:7" x14ac:dyDescent="0.35">
      <c r="A830" s="2" t="s">
        <v>189</v>
      </c>
      <c r="B830" t="s">
        <v>51</v>
      </c>
      <c r="C830" s="2"/>
      <c r="D830" t="s">
        <v>407</v>
      </c>
      <c r="E830">
        <v>1</v>
      </c>
      <c r="F830">
        <v>1</v>
      </c>
      <c r="G830" s="1">
        <v>1</v>
      </c>
    </row>
    <row r="831" spans="1:7" x14ac:dyDescent="0.35">
      <c r="A831" s="2" t="s">
        <v>189</v>
      </c>
      <c r="B831" t="s">
        <v>51</v>
      </c>
      <c r="C831" s="2"/>
      <c r="D831" t="s">
        <v>356</v>
      </c>
      <c r="E831">
        <v>1</v>
      </c>
      <c r="F831">
        <v>0</v>
      </c>
      <c r="G831" s="1">
        <v>0</v>
      </c>
    </row>
    <row r="832" spans="1:7" x14ac:dyDescent="0.35">
      <c r="A832" s="2" t="s">
        <v>189</v>
      </c>
      <c r="B832" t="s">
        <v>83</v>
      </c>
      <c r="C832" s="2"/>
      <c r="D832" t="s">
        <v>86</v>
      </c>
      <c r="E832">
        <v>80</v>
      </c>
      <c r="F832">
        <v>33</v>
      </c>
      <c r="G832" s="1">
        <v>0.41</v>
      </c>
    </row>
    <row r="833" spans="1:7" x14ac:dyDescent="0.35">
      <c r="A833" s="2" t="s">
        <v>189</v>
      </c>
      <c r="B833" t="s">
        <v>83</v>
      </c>
      <c r="C833" s="2"/>
      <c r="D833" t="s">
        <v>408</v>
      </c>
      <c r="E833">
        <v>66</v>
      </c>
      <c r="F833">
        <v>30</v>
      </c>
      <c r="G833" s="1">
        <v>0.45</v>
      </c>
    </row>
    <row r="834" spans="1:7" x14ac:dyDescent="0.35">
      <c r="A834" s="2" t="s">
        <v>189</v>
      </c>
      <c r="B834" t="s">
        <v>83</v>
      </c>
      <c r="C834" s="2"/>
      <c r="D834" t="s">
        <v>409</v>
      </c>
      <c r="E834">
        <v>62</v>
      </c>
      <c r="F834">
        <v>22</v>
      </c>
      <c r="G834" s="1">
        <v>0.35</v>
      </c>
    </row>
    <row r="835" spans="1:7" x14ac:dyDescent="0.35">
      <c r="A835" s="2" t="s">
        <v>189</v>
      </c>
      <c r="B835" t="s">
        <v>83</v>
      </c>
      <c r="C835" s="2"/>
      <c r="D835" t="s">
        <v>410</v>
      </c>
      <c r="E835">
        <v>52</v>
      </c>
      <c r="F835">
        <v>24</v>
      </c>
      <c r="G835" s="1">
        <v>0.46</v>
      </c>
    </row>
    <row r="836" spans="1:7" x14ac:dyDescent="0.35">
      <c r="A836" s="2" t="s">
        <v>189</v>
      </c>
      <c r="B836" t="s">
        <v>83</v>
      </c>
      <c r="C836" s="2"/>
      <c r="D836" t="s">
        <v>97</v>
      </c>
      <c r="E836">
        <v>40</v>
      </c>
      <c r="F836">
        <v>19</v>
      </c>
      <c r="G836" s="1">
        <v>0.48</v>
      </c>
    </row>
    <row r="837" spans="1:7" x14ac:dyDescent="0.35">
      <c r="A837" s="2" t="s">
        <v>189</v>
      </c>
      <c r="B837" t="s">
        <v>83</v>
      </c>
      <c r="C837" s="2"/>
      <c r="D837" t="s">
        <v>116</v>
      </c>
      <c r="E837">
        <v>33</v>
      </c>
      <c r="F837">
        <v>16</v>
      </c>
      <c r="G837" s="1">
        <v>0.48</v>
      </c>
    </row>
    <row r="838" spans="1:7" x14ac:dyDescent="0.35">
      <c r="A838" s="2" t="s">
        <v>189</v>
      </c>
      <c r="B838" t="s">
        <v>83</v>
      </c>
      <c r="C838" s="2"/>
      <c r="D838" t="s">
        <v>255</v>
      </c>
      <c r="E838">
        <v>28</v>
      </c>
      <c r="F838">
        <v>16</v>
      </c>
      <c r="G838" s="1">
        <v>0.56999999999999995</v>
      </c>
    </row>
    <row r="839" spans="1:7" x14ac:dyDescent="0.35">
      <c r="A839" s="2" t="s">
        <v>189</v>
      </c>
      <c r="B839" t="s">
        <v>83</v>
      </c>
      <c r="C839" s="2"/>
      <c r="D839" t="s">
        <v>411</v>
      </c>
      <c r="E839">
        <v>20</v>
      </c>
      <c r="F839">
        <v>8</v>
      </c>
      <c r="G839" s="1">
        <v>0.4</v>
      </c>
    </row>
    <row r="840" spans="1:7" x14ac:dyDescent="0.35">
      <c r="A840" s="2" t="s">
        <v>189</v>
      </c>
      <c r="B840" t="s">
        <v>83</v>
      </c>
      <c r="C840" s="2"/>
      <c r="D840" t="s">
        <v>412</v>
      </c>
      <c r="E840">
        <v>20</v>
      </c>
      <c r="F840">
        <v>7</v>
      </c>
      <c r="G840" s="1">
        <v>0.35</v>
      </c>
    </row>
    <row r="841" spans="1:7" x14ac:dyDescent="0.35">
      <c r="A841" s="2" t="s">
        <v>189</v>
      </c>
      <c r="B841" t="s">
        <v>83</v>
      </c>
      <c r="C841" s="2"/>
      <c r="D841" t="s">
        <v>413</v>
      </c>
      <c r="E841">
        <v>18</v>
      </c>
      <c r="F841">
        <v>5</v>
      </c>
      <c r="G841" s="1">
        <v>0.28000000000000003</v>
      </c>
    </row>
    <row r="842" spans="1:7" x14ac:dyDescent="0.35">
      <c r="A842" s="2" t="s">
        <v>189</v>
      </c>
      <c r="B842" t="s">
        <v>83</v>
      </c>
      <c r="C842" s="2"/>
      <c r="D842" t="s">
        <v>63</v>
      </c>
      <c r="E842">
        <v>13</v>
      </c>
      <c r="F842">
        <v>2</v>
      </c>
      <c r="G842" s="1">
        <v>0.15</v>
      </c>
    </row>
    <row r="843" spans="1:7" x14ac:dyDescent="0.35">
      <c r="A843" s="2" t="s">
        <v>189</v>
      </c>
      <c r="B843" t="s">
        <v>83</v>
      </c>
      <c r="C843" s="2"/>
      <c r="D843" t="s">
        <v>213</v>
      </c>
      <c r="E843">
        <v>13</v>
      </c>
      <c r="F843">
        <v>9</v>
      </c>
      <c r="G843" s="1">
        <v>0.69</v>
      </c>
    </row>
    <row r="844" spans="1:7" x14ac:dyDescent="0.35">
      <c r="A844" s="2" t="s">
        <v>189</v>
      </c>
      <c r="B844" t="s">
        <v>83</v>
      </c>
      <c r="C844" s="2"/>
      <c r="D844" t="s">
        <v>224</v>
      </c>
      <c r="E844">
        <v>11</v>
      </c>
      <c r="F844">
        <v>6</v>
      </c>
      <c r="G844" s="1">
        <v>0.55000000000000004</v>
      </c>
    </row>
    <row r="845" spans="1:7" x14ac:dyDescent="0.35">
      <c r="A845" s="2" t="s">
        <v>189</v>
      </c>
      <c r="B845" t="s">
        <v>83</v>
      </c>
      <c r="C845" s="2"/>
      <c r="D845" t="s">
        <v>414</v>
      </c>
      <c r="E845">
        <v>9</v>
      </c>
      <c r="F845">
        <v>5</v>
      </c>
      <c r="G845" s="1">
        <v>0.56000000000000005</v>
      </c>
    </row>
    <row r="846" spans="1:7" x14ac:dyDescent="0.35">
      <c r="A846" s="2" t="s">
        <v>189</v>
      </c>
      <c r="B846" t="s">
        <v>83</v>
      </c>
      <c r="C846" s="2"/>
      <c r="D846" t="s">
        <v>415</v>
      </c>
      <c r="E846">
        <v>4</v>
      </c>
      <c r="F846">
        <v>1</v>
      </c>
      <c r="G846" s="1">
        <v>0.25</v>
      </c>
    </row>
    <row r="847" spans="1:7" x14ac:dyDescent="0.35">
      <c r="A847" s="2" t="s">
        <v>189</v>
      </c>
      <c r="B847" t="s">
        <v>83</v>
      </c>
      <c r="C847" s="2"/>
      <c r="D847" t="s">
        <v>416</v>
      </c>
      <c r="E847">
        <v>4</v>
      </c>
      <c r="F847">
        <v>2</v>
      </c>
      <c r="G847" s="1">
        <v>0.5</v>
      </c>
    </row>
    <row r="848" spans="1:7" x14ac:dyDescent="0.35">
      <c r="A848" s="2" t="s">
        <v>189</v>
      </c>
      <c r="B848" t="s">
        <v>83</v>
      </c>
      <c r="C848" s="2"/>
      <c r="D848" t="s">
        <v>417</v>
      </c>
      <c r="E848">
        <v>3</v>
      </c>
      <c r="F848">
        <v>1</v>
      </c>
      <c r="G848" s="1">
        <v>0.33</v>
      </c>
    </row>
    <row r="849" spans="1:7" x14ac:dyDescent="0.35">
      <c r="A849" s="2" t="s">
        <v>189</v>
      </c>
      <c r="B849" t="s">
        <v>83</v>
      </c>
      <c r="C849" s="2"/>
      <c r="D849" t="s">
        <v>418</v>
      </c>
      <c r="E849">
        <v>2</v>
      </c>
      <c r="F849">
        <v>0</v>
      </c>
      <c r="G849" s="1">
        <v>0</v>
      </c>
    </row>
    <row r="850" spans="1:7" x14ac:dyDescent="0.35">
      <c r="A850" s="2" t="s">
        <v>189</v>
      </c>
      <c r="B850" t="s">
        <v>83</v>
      </c>
      <c r="C850" s="2"/>
      <c r="D850" t="s">
        <v>419</v>
      </c>
      <c r="E850">
        <v>2</v>
      </c>
      <c r="F850">
        <v>0</v>
      </c>
      <c r="G850" s="1">
        <v>0</v>
      </c>
    </row>
    <row r="851" spans="1:7" x14ac:dyDescent="0.35">
      <c r="A851" s="2" t="s">
        <v>189</v>
      </c>
      <c r="B851" t="s">
        <v>83</v>
      </c>
      <c r="C851" s="2"/>
      <c r="D851" t="s">
        <v>273</v>
      </c>
      <c r="E851">
        <v>2</v>
      </c>
      <c r="F851">
        <v>1</v>
      </c>
      <c r="G851" s="1">
        <v>0.5</v>
      </c>
    </row>
    <row r="852" spans="1:7" x14ac:dyDescent="0.35">
      <c r="A852" s="2" t="s">
        <v>189</v>
      </c>
      <c r="B852" t="s">
        <v>83</v>
      </c>
      <c r="C852" s="2"/>
      <c r="D852" t="s">
        <v>420</v>
      </c>
      <c r="E852">
        <v>2</v>
      </c>
      <c r="F852">
        <v>0</v>
      </c>
      <c r="G852" s="1">
        <v>0</v>
      </c>
    </row>
    <row r="853" spans="1:7" x14ac:dyDescent="0.35">
      <c r="A853" s="2" t="s">
        <v>189</v>
      </c>
      <c r="B853" t="s">
        <v>83</v>
      </c>
      <c r="C853" s="2"/>
      <c r="D853" t="s">
        <v>265</v>
      </c>
      <c r="E853">
        <v>1</v>
      </c>
      <c r="F853">
        <v>0</v>
      </c>
      <c r="G853" s="1">
        <v>0</v>
      </c>
    </row>
    <row r="854" spans="1:7" x14ac:dyDescent="0.35">
      <c r="A854" s="2" t="s">
        <v>189</v>
      </c>
      <c r="B854" t="s">
        <v>83</v>
      </c>
      <c r="C854" s="2"/>
      <c r="D854" t="s">
        <v>421</v>
      </c>
      <c r="E854">
        <v>1</v>
      </c>
      <c r="F854">
        <v>0</v>
      </c>
      <c r="G854" s="1">
        <v>0</v>
      </c>
    </row>
    <row r="855" spans="1:7" x14ac:dyDescent="0.35">
      <c r="A855" s="2" t="s">
        <v>189</v>
      </c>
      <c r="B855" t="s">
        <v>83</v>
      </c>
      <c r="C855" s="2"/>
      <c r="D855" t="s">
        <v>198</v>
      </c>
      <c r="E855">
        <v>1</v>
      </c>
      <c r="F855">
        <v>0</v>
      </c>
      <c r="G855" s="1">
        <v>0</v>
      </c>
    </row>
    <row r="856" spans="1:7" x14ac:dyDescent="0.35">
      <c r="A856" s="2" t="s">
        <v>189</v>
      </c>
      <c r="B856" t="s">
        <v>96</v>
      </c>
      <c r="C856" s="2"/>
      <c r="D856" t="s">
        <v>422</v>
      </c>
      <c r="E856">
        <v>108</v>
      </c>
      <c r="F856">
        <v>44</v>
      </c>
      <c r="G856" s="1">
        <v>0.41</v>
      </c>
    </row>
    <row r="857" spans="1:7" x14ac:dyDescent="0.35">
      <c r="A857" s="2" t="s">
        <v>189</v>
      </c>
      <c r="B857" t="s">
        <v>96</v>
      </c>
      <c r="C857" s="2"/>
      <c r="D857" t="s">
        <v>423</v>
      </c>
      <c r="E857">
        <v>96</v>
      </c>
      <c r="F857">
        <v>57</v>
      </c>
      <c r="G857" s="1">
        <v>0.59</v>
      </c>
    </row>
    <row r="858" spans="1:7" x14ac:dyDescent="0.35">
      <c r="A858" s="2" t="s">
        <v>189</v>
      </c>
      <c r="B858" t="s">
        <v>96</v>
      </c>
      <c r="C858" s="2"/>
      <c r="D858" t="s">
        <v>54</v>
      </c>
      <c r="E858">
        <v>94</v>
      </c>
      <c r="F858">
        <v>61</v>
      </c>
      <c r="G858" s="1">
        <v>0.65</v>
      </c>
    </row>
    <row r="859" spans="1:7" x14ac:dyDescent="0.35">
      <c r="A859" s="2" t="s">
        <v>189</v>
      </c>
      <c r="B859" t="s">
        <v>96</v>
      </c>
      <c r="C859" s="2"/>
      <c r="D859" t="s">
        <v>424</v>
      </c>
      <c r="E859">
        <v>61</v>
      </c>
      <c r="F859">
        <v>31</v>
      </c>
      <c r="G859" s="1">
        <v>0.51</v>
      </c>
    </row>
    <row r="860" spans="1:7" x14ac:dyDescent="0.35">
      <c r="A860" s="2" t="s">
        <v>189</v>
      </c>
      <c r="B860" t="s">
        <v>96</v>
      </c>
      <c r="C860" s="2"/>
      <c r="D860" t="s">
        <v>425</v>
      </c>
      <c r="E860">
        <v>59</v>
      </c>
      <c r="F860">
        <v>23</v>
      </c>
      <c r="G860" s="1">
        <v>0.39</v>
      </c>
    </row>
    <row r="861" spans="1:7" x14ac:dyDescent="0.35">
      <c r="A861" s="2" t="s">
        <v>189</v>
      </c>
      <c r="B861" t="s">
        <v>96</v>
      </c>
      <c r="C861" s="2"/>
      <c r="D861" t="s">
        <v>306</v>
      </c>
      <c r="E861">
        <v>32</v>
      </c>
      <c r="F861">
        <v>22</v>
      </c>
      <c r="G861" s="1">
        <v>0.69</v>
      </c>
    </row>
    <row r="862" spans="1:7" x14ac:dyDescent="0.35">
      <c r="A862" s="2" t="s">
        <v>189</v>
      </c>
      <c r="B862" t="s">
        <v>96</v>
      </c>
      <c r="C862" s="2"/>
      <c r="E862">
        <v>18</v>
      </c>
      <c r="F862">
        <v>1</v>
      </c>
      <c r="G862" s="1">
        <v>0.06</v>
      </c>
    </row>
    <row r="863" spans="1:7" x14ac:dyDescent="0.35">
      <c r="A863" s="2" t="s">
        <v>189</v>
      </c>
      <c r="B863" t="s">
        <v>96</v>
      </c>
      <c r="C863" s="2"/>
      <c r="D863" t="s">
        <v>426</v>
      </c>
      <c r="E863">
        <v>15</v>
      </c>
      <c r="F863">
        <v>8</v>
      </c>
      <c r="G863" s="1">
        <v>0.53</v>
      </c>
    </row>
    <row r="864" spans="1:7" x14ac:dyDescent="0.35">
      <c r="A864" s="2" t="s">
        <v>189</v>
      </c>
      <c r="B864" t="s">
        <v>96</v>
      </c>
      <c r="C864" s="2"/>
      <c r="D864" t="s">
        <v>427</v>
      </c>
      <c r="E864">
        <v>12</v>
      </c>
      <c r="F864">
        <v>3</v>
      </c>
      <c r="G864" s="1">
        <v>0.25</v>
      </c>
    </row>
    <row r="865" spans="1:7" x14ac:dyDescent="0.35">
      <c r="A865" s="2" t="s">
        <v>189</v>
      </c>
      <c r="B865" t="s">
        <v>96</v>
      </c>
      <c r="C865" s="2"/>
      <c r="D865" t="s">
        <v>149</v>
      </c>
      <c r="E865">
        <v>11</v>
      </c>
      <c r="F865">
        <v>2</v>
      </c>
      <c r="G865" s="1">
        <v>0.18</v>
      </c>
    </row>
    <row r="866" spans="1:7" x14ac:dyDescent="0.35">
      <c r="A866" s="2" t="s">
        <v>189</v>
      </c>
      <c r="B866" t="s">
        <v>96</v>
      </c>
      <c r="C866" s="2"/>
      <c r="D866" t="s">
        <v>428</v>
      </c>
      <c r="E866">
        <v>9</v>
      </c>
      <c r="F866">
        <v>1</v>
      </c>
      <c r="G866" s="1">
        <v>0.11</v>
      </c>
    </row>
    <row r="867" spans="1:7" x14ac:dyDescent="0.35">
      <c r="A867" s="2" t="s">
        <v>189</v>
      </c>
      <c r="B867" t="s">
        <v>96</v>
      </c>
      <c r="C867" s="2"/>
      <c r="D867" t="s">
        <v>342</v>
      </c>
      <c r="E867">
        <v>9</v>
      </c>
      <c r="F867">
        <v>2</v>
      </c>
      <c r="G867" s="1">
        <v>0.22</v>
      </c>
    </row>
    <row r="868" spans="1:7" x14ac:dyDescent="0.35">
      <c r="A868" s="2" t="s">
        <v>189</v>
      </c>
      <c r="B868" t="s">
        <v>96</v>
      </c>
      <c r="C868" s="2"/>
      <c r="D868" t="s">
        <v>429</v>
      </c>
      <c r="E868">
        <v>6</v>
      </c>
      <c r="F868">
        <v>1</v>
      </c>
      <c r="G868" s="1">
        <v>0.17</v>
      </c>
    </row>
    <row r="869" spans="1:7" x14ac:dyDescent="0.35">
      <c r="A869" s="2" t="s">
        <v>189</v>
      </c>
      <c r="B869" t="s">
        <v>96</v>
      </c>
      <c r="C869" s="2"/>
      <c r="D869" t="s">
        <v>142</v>
      </c>
      <c r="E869">
        <v>4</v>
      </c>
      <c r="F869">
        <v>0</v>
      </c>
      <c r="G869" s="1">
        <v>0</v>
      </c>
    </row>
    <row r="870" spans="1:7" x14ac:dyDescent="0.35">
      <c r="A870" s="2" t="s">
        <v>189</v>
      </c>
      <c r="B870" t="s">
        <v>96</v>
      </c>
      <c r="C870" s="2"/>
      <c r="D870" t="s">
        <v>300</v>
      </c>
      <c r="E870">
        <v>2</v>
      </c>
      <c r="F870">
        <v>0</v>
      </c>
      <c r="G870" s="1">
        <v>0</v>
      </c>
    </row>
    <row r="871" spans="1:7" x14ac:dyDescent="0.35">
      <c r="A871" s="2" t="s">
        <v>189</v>
      </c>
      <c r="B871" t="s">
        <v>96</v>
      </c>
      <c r="C871" s="2"/>
      <c r="D871" t="s">
        <v>421</v>
      </c>
      <c r="E871">
        <v>1</v>
      </c>
      <c r="F871">
        <v>0</v>
      </c>
      <c r="G871" s="1">
        <v>0</v>
      </c>
    </row>
    <row r="872" spans="1:7" x14ac:dyDescent="0.35">
      <c r="A872" s="2" t="s">
        <v>189</v>
      </c>
      <c r="B872" t="s">
        <v>96</v>
      </c>
      <c r="C872" s="2"/>
      <c r="D872" t="s">
        <v>275</v>
      </c>
      <c r="E872">
        <v>1</v>
      </c>
      <c r="F872">
        <v>0</v>
      </c>
      <c r="G872" s="1">
        <v>0</v>
      </c>
    </row>
    <row r="873" spans="1:7" x14ac:dyDescent="0.35">
      <c r="A873" s="2" t="s">
        <v>189</v>
      </c>
      <c r="B873" t="s">
        <v>110</v>
      </c>
      <c r="C873" s="2"/>
      <c r="D873" t="s">
        <v>346</v>
      </c>
      <c r="E873">
        <v>130</v>
      </c>
      <c r="F873">
        <v>74</v>
      </c>
      <c r="G873" s="1">
        <v>0.56999999999999995</v>
      </c>
    </row>
    <row r="874" spans="1:7" x14ac:dyDescent="0.35">
      <c r="A874" s="2" t="s">
        <v>189</v>
      </c>
      <c r="B874" t="s">
        <v>110</v>
      </c>
      <c r="C874" s="2"/>
      <c r="D874" t="s">
        <v>35</v>
      </c>
      <c r="E874">
        <v>97</v>
      </c>
      <c r="F874">
        <v>39</v>
      </c>
      <c r="G874" s="1">
        <v>0.4</v>
      </c>
    </row>
    <row r="875" spans="1:7" x14ac:dyDescent="0.35">
      <c r="A875" s="2" t="s">
        <v>189</v>
      </c>
      <c r="B875" t="s">
        <v>110</v>
      </c>
      <c r="C875" s="2"/>
      <c r="D875" t="s">
        <v>71</v>
      </c>
      <c r="E875">
        <v>78</v>
      </c>
      <c r="F875">
        <v>27</v>
      </c>
      <c r="G875" s="1">
        <v>0.35</v>
      </c>
    </row>
    <row r="876" spans="1:7" x14ac:dyDescent="0.35">
      <c r="A876" s="2" t="s">
        <v>189</v>
      </c>
      <c r="B876" t="s">
        <v>110</v>
      </c>
      <c r="C876" s="2"/>
      <c r="D876" t="s">
        <v>348</v>
      </c>
      <c r="E876">
        <v>47</v>
      </c>
      <c r="F876">
        <v>21</v>
      </c>
      <c r="G876" s="1">
        <v>0.45</v>
      </c>
    </row>
    <row r="877" spans="1:7" x14ac:dyDescent="0.35">
      <c r="A877" s="2" t="s">
        <v>189</v>
      </c>
      <c r="B877" t="s">
        <v>110</v>
      </c>
      <c r="C877" s="2"/>
      <c r="D877" t="s">
        <v>430</v>
      </c>
      <c r="E877">
        <v>36</v>
      </c>
      <c r="F877">
        <v>9</v>
      </c>
      <c r="G877" s="1">
        <v>0.25</v>
      </c>
    </row>
    <row r="878" spans="1:7" x14ac:dyDescent="0.35">
      <c r="A878" s="2" t="s">
        <v>189</v>
      </c>
      <c r="B878" t="s">
        <v>110</v>
      </c>
      <c r="C878" s="2"/>
      <c r="D878" t="s">
        <v>102</v>
      </c>
      <c r="E878">
        <v>30</v>
      </c>
      <c r="F878">
        <v>6</v>
      </c>
      <c r="G878" s="1">
        <v>0.2</v>
      </c>
    </row>
    <row r="879" spans="1:7" x14ac:dyDescent="0.35">
      <c r="A879" s="2" t="s">
        <v>189</v>
      </c>
      <c r="B879" t="s">
        <v>110</v>
      </c>
      <c r="C879" s="2"/>
      <c r="D879" t="s">
        <v>431</v>
      </c>
      <c r="E879">
        <v>13</v>
      </c>
      <c r="F879">
        <v>5</v>
      </c>
      <c r="G879" s="1">
        <v>0.38</v>
      </c>
    </row>
    <row r="880" spans="1:7" x14ac:dyDescent="0.35">
      <c r="A880" s="2" t="s">
        <v>189</v>
      </c>
      <c r="B880" t="s">
        <v>110</v>
      </c>
      <c r="C880" s="2"/>
      <c r="D880" t="s">
        <v>432</v>
      </c>
      <c r="E880">
        <v>12</v>
      </c>
      <c r="F880">
        <v>3</v>
      </c>
      <c r="G880" s="1">
        <v>0.25</v>
      </c>
    </row>
    <row r="881" spans="1:7" x14ac:dyDescent="0.35">
      <c r="A881" s="2" t="s">
        <v>189</v>
      </c>
      <c r="B881" t="s">
        <v>110</v>
      </c>
      <c r="C881" s="2"/>
      <c r="D881" t="s">
        <v>433</v>
      </c>
      <c r="E881">
        <v>9</v>
      </c>
      <c r="F881">
        <v>7</v>
      </c>
      <c r="G881" s="1">
        <v>0.78</v>
      </c>
    </row>
    <row r="882" spans="1:7" x14ac:dyDescent="0.35">
      <c r="A882" s="2" t="s">
        <v>189</v>
      </c>
      <c r="B882" t="s">
        <v>110</v>
      </c>
      <c r="C882" s="2"/>
      <c r="D882" t="s">
        <v>57</v>
      </c>
      <c r="E882">
        <v>8</v>
      </c>
      <c r="F882">
        <v>0</v>
      </c>
      <c r="G882" s="1">
        <v>0</v>
      </c>
    </row>
    <row r="883" spans="1:7" x14ac:dyDescent="0.35">
      <c r="A883" s="2" t="s">
        <v>189</v>
      </c>
      <c r="B883" t="s">
        <v>110</v>
      </c>
      <c r="C883" s="2"/>
      <c r="D883" t="s">
        <v>349</v>
      </c>
      <c r="E883">
        <v>6</v>
      </c>
      <c r="F883">
        <v>1</v>
      </c>
      <c r="G883" s="1">
        <v>0.17</v>
      </c>
    </row>
    <row r="884" spans="1:7" x14ac:dyDescent="0.35">
      <c r="A884" s="2" t="s">
        <v>189</v>
      </c>
      <c r="B884" t="s">
        <v>110</v>
      </c>
      <c r="C884" s="2"/>
      <c r="D884" t="s">
        <v>56</v>
      </c>
      <c r="E884">
        <v>5</v>
      </c>
      <c r="F884">
        <v>2</v>
      </c>
      <c r="G884" s="1">
        <v>0.4</v>
      </c>
    </row>
    <row r="885" spans="1:7" x14ac:dyDescent="0.35">
      <c r="A885" s="2" t="s">
        <v>189</v>
      </c>
      <c r="B885" t="s">
        <v>110</v>
      </c>
      <c r="C885" s="2"/>
      <c r="D885" t="s">
        <v>434</v>
      </c>
      <c r="E885">
        <v>3</v>
      </c>
      <c r="F885">
        <v>0</v>
      </c>
      <c r="G885" s="1">
        <v>0</v>
      </c>
    </row>
    <row r="886" spans="1:7" x14ac:dyDescent="0.35">
      <c r="A886" s="2" t="s">
        <v>189</v>
      </c>
      <c r="B886" t="s">
        <v>110</v>
      </c>
      <c r="C886" s="2"/>
      <c r="D886" t="s">
        <v>435</v>
      </c>
      <c r="E886">
        <v>3</v>
      </c>
      <c r="F886">
        <v>2</v>
      </c>
      <c r="G886" s="1">
        <v>0.67</v>
      </c>
    </row>
    <row r="887" spans="1:7" x14ac:dyDescent="0.35">
      <c r="A887" s="2" t="s">
        <v>189</v>
      </c>
      <c r="B887" t="s">
        <v>110</v>
      </c>
      <c r="C887" s="2"/>
      <c r="D887" t="s">
        <v>355</v>
      </c>
      <c r="E887">
        <v>2</v>
      </c>
      <c r="F887">
        <v>0</v>
      </c>
      <c r="G887" s="1">
        <v>0</v>
      </c>
    </row>
    <row r="888" spans="1:7" x14ac:dyDescent="0.35">
      <c r="A888" s="2" t="s">
        <v>189</v>
      </c>
      <c r="B888" t="s">
        <v>110</v>
      </c>
      <c r="C888" s="2"/>
      <c r="D888" t="s">
        <v>215</v>
      </c>
      <c r="E888">
        <v>2</v>
      </c>
      <c r="F888">
        <v>0</v>
      </c>
      <c r="G888" s="1">
        <v>0</v>
      </c>
    </row>
    <row r="889" spans="1:7" x14ac:dyDescent="0.35">
      <c r="A889" s="2" t="s">
        <v>189</v>
      </c>
      <c r="B889" t="s">
        <v>110</v>
      </c>
      <c r="C889" s="2"/>
      <c r="D889" t="s">
        <v>360</v>
      </c>
      <c r="E889">
        <v>1</v>
      </c>
      <c r="F889">
        <v>0</v>
      </c>
      <c r="G889" s="1">
        <v>0</v>
      </c>
    </row>
    <row r="890" spans="1:7" x14ac:dyDescent="0.35">
      <c r="A890" s="2" t="s">
        <v>189</v>
      </c>
      <c r="B890" t="s">
        <v>110</v>
      </c>
      <c r="C890" s="2"/>
      <c r="D890" t="s">
        <v>232</v>
      </c>
      <c r="E890">
        <v>1</v>
      </c>
      <c r="F890">
        <v>0</v>
      </c>
      <c r="G890" s="1">
        <v>0</v>
      </c>
    </row>
    <row r="891" spans="1:7" x14ac:dyDescent="0.35">
      <c r="A891" s="2" t="s">
        <v>189</v>
      </c>
      <c r="B891" t="s">
        <v>110</v>
      </c>
      <c r="C891" s="2"/>
      <c r="D891" t="s">
        <v>436</v>
      </c>
      <c r="E891">
        <v>1</v>
      </c>
      <c r="F891">
        <v>0</v>
      </c>
      <c r="G891" s="1">
        <v>0</v>
      </c>
    </row>
    <row r="892" spans="1:7" x14ac:dyDescent="0.35">
      <c r="A892" s="2" t="s">
        <v>189</v>
      </c>
      <c r="B892" t="s">
        <v>111</v>
      </c>
      <c r="C892" s="2"/>
      <c r="D892" t="s">
        <v>53</v>
      </c>
      <c r="E892">
        <v>108</v>
      </c>
      <c r="F892">
        <v>56</v>
      </c>
      <c r="G892" s="1">
        <v>0.52</v>
      </c>
    </row>
    <row r="893" spans="1:7" x14ac:dyDescent="0.35">
      <c r="A893" s="2" t="s">
        <v>189</v>
      </c>
      <c r="B893" t="s">
        <v>111</v>
      </c>
      <c r="C893" s="2"/>
      <c r="D893" t="s">
        <v>278</v>
      </c>
      <c r="E893">
        <v>78</v>
      </c>
      <c r="F893">
        <v>30</v>
      </c>
      <c r="G893" s="1">
        <v>0.38</v>
      </c>
    </row>
    <row r="894" spans="1:7" x14ac:dyDescent="0.35">
      <c r="A894" s="2" t="s">
        <v>189</v>
      </c>
      <c r="B894" t="s">
        <v>111</v>
      </c>
      <c r="C894" s="2"/>
      <c r="D894" t="s">
        <v>146</v>
      </c>
      <c r="E894">
        <v>72</v>
      </c>
      <c r="F894">
        <v>33</v>
      </c>
      <c r="G894" s="1">
        <v>0.46</v>
      </c>
    </row>
    <row r="895" spans="1:7" x14ac:dyDescent="0.35">
      <c r="A895" s="2" t="s">
        <v>189</v>
      </c>
      <c r="B895" t="s">
        <v>111</v>
      </c>
      <c r="C895" s="2"/>
      <c r="D895" t="s">
        <v>356</v>
      </c>
      <c r="E895">
        <v>67</v>
      </c>
      <c r="F895">
        <v>32</v>
      </c>
      <c r="G895" s="1">
        <v>0.48</v>
      </c>
    </row>
    <row r="896" spans="1:7" x14ac:dyDescent="0.35">
      <c r="A896" s="2" t="s">
        <v>189</v>
      </c>
      <c r="B896" t="s">
        <v>111</v>
      </c>
      <c r="C896" s="2"/>
      <c r="E896">
        <v>39</v>
      </c>
      <c r="F896">
        <v>1</v>
      </c>
      <c r="G896" s="1">
        <v>0.03</v>
      </c>
    </row>
    <row r="897" spans="1:7" x14ac:dyDescent="0.35">
      <c r="A897" s="2" t="s">
        <v>189</v>
      </c>
      <c r="B897" t="s">
        <v>111</v>
      </c>
      <c r="C897" s="2"/>
      <c r="D897" t="s">
        <v>437</v>
      </c>
      <c r="E897">
        <v>36</v>
      </c>
      <c r="F897">
        <v>18</v>
      </c>
      <c r="G897" s="1">
        <v>0.5</v>
      </c>
    </row>
    <row r="898" spans="1:7" x14ac:dyDescent="0.35">
      <c r="A898" s="2" t="s">
        <v>189</v>
      </c>
      <c r="B898" t="s">
        <v>111</v>
      </c>
      <c r="C898" s="2"/>
      <c r="D898" t="s">
        <v>438</v>
      </c>
      <c r="E898">
        <v>31</v>
      </c>
      <c r="F898">
        <v>11</v>
      </c>
      <c r="G898" s="1">
        <v>0.35</v>
      </c>
    </row>
    <row r="899" spans="1:7" x14ac:dyDescent="0.35">
      <c r="A899" s="2" t="s">
        <v>189</v>
      </c>
      <c r="B899" t="s">
        <v>111</v>
      </c>
      <c r="C899" s="2"/>
      <c r="D899" t="s">
        <v>358</v>
      </c>
      <c r="E899">
        <v>30</v>
      </c>
      <c r="F899">
        <v>16</v>
      </c>
      <c r="G899" s="1">
        <v>0.53</v>
      </c>
    </row>
    <row r="900" spans="1:7" x14ac:dyDescent="0.35">
      <c r="A900" s="2" t="s">
        <v>189</v>
      </c>
      <c r="B900" t="s">
        <v>111</v>
      </c>
      <c r="C900" s="2"/>
      <c r="D900" t="s">
        <v>242</v>
      </c>
      <c r="E900">
        <v>29</v>
      </c>
      <c r="F900">
        <v>11</v>
      </c>
      <c r="G900" s="1">
        <v>0.38</v>
      </c>
    </row>
    <row r="901" spans="1:7" x14ac:dyDescent="0.35">
      <c r="A901" s="2" t="s">
        <v>189</v>
      </c>
      <c r="B901" t="s">
        <v>111</v>
      </c>
      <c r="C901" s="2"/>
      <c r="D901" t="s">
        <v>279</v>
      </c>
      <c r="E901">
        <v>19</v>
      </c>
      <c r="F901">
        <v>7</v>
      </c>
      <c r="G901" s="1">
        <v>0.37</v>
      </c>
    </row>
    <row r="902" spans="1:7" x14ac:dyDescent="0.35">
      <c r="A902" s="2" t="s">
        <v>189</v>
      </c>
      <c r="B902" t="s">
        <v>111</v>
      </c>
      <c r="C902" s="2"/>
      <c r="D902" t="s">
        <v>439</v>
      </c>
      <c r="E902">
        <v>15</v>
      </c>
      <c r="F902">
        <v>3</v>
      </c>
      <c r="G902" s="1">
        <v>0.2</v>
      </c>
    </row>
    <row r="903" spans="1:7" x14ac:dyDescent="0.35">
      <c r="A903" s="2" t="s">
        <v>189</v>
      </c>
      <c r="B903" t="s">
        <v>111</v>
      </c>
      <c r="C903" s="2"/>
      <c r="D903" t="s">
        <v>440</v>
      </c>
      <c r="E903">
        <v>12</v>
      </c>
      <c r="F903">
        <v>1</v>
      </c>
      <c r="G903" s="1">
        <v>0.08</v>
      </c>
    </row>
    <row r="904" spans="1:7" x14ac:dyDescent="0.35">
      <c r="A904" s="2" t="s">
        <v>189</v>
      </c>
      <c r="B904" t="s">
        <v>111</v>
      </c>
      <c r="C904" s="2"/>
      <c r="D904" t="s">
        <v>441</v>
      </c>
      <c r="E904">
        <v>9</v>
      </c>
      <c r="F904">
        <v>6</v>
      </c>
      <c r="G904" s="1">
        <v>0.67</v>
      </c>
    </row>
    <row r="905" spans="1:7" x14ac:dyDescent="0.35">
      <c r="A905" s="2" t="s">
        <v>189</v>
      </c>
      <c r="B905" t="s">
        <v>111</v>
      </c>
      <c r="C905" s="2"/>
      <c r="D905" t="s">
        <v>442</v>
      </c>
      <c r="E905">
        <v>9</v>
      </c>
      <c r="F905">
        <v>3</v>
      </c>
      <c r="G905" s="1">
        <v>0.33</v>
      </c>
    </row>
    <row r="906" spans="1:7" x14ac:dyDescent="0.35">
      <c r="A906" s="2" t="s">
        <v>189</v>
      </c>
      <c r="B906" t="s">
        <v>111</v>
      </c>
      <c r="C906" s="2"/>
      <c r="D906" t="s">
        <v>443</v>
      </c>
      <c r="E906">
        <v>7</v>
      </c>
      <c r="F906">
        <v>3</v>
      </c>
      <c r="G906" s="1">
        <v>0.43</v>
      </c>
    </row>
    <row r="907" spans="1:7" x14ac:dyDescent="0.35">
      <c r="A907" s="2" t="s">
        <v>189</v>
      </c>
      <c r="B907" t="s">
        <v>111</v>
      </c>
      <c r="C907" s="2"/>
      <c r="D907" t="s">
        <v>444</v>
      </c>
      <c r="E907">
        <v>7</v>
      </c>
      <c r="F907">
        <v>3</v>
      </c>
      <c r="G907" s="1">
        <v>0.43</v>
      </c>
    </row>
    <row r="908" spans="1:7" x14ac:dyDescent="0.35">
      <c r="A908" s="2" t="s">
        <v>189</v>
      </c>
      <c r="B908" t="s">
        <v>111</v>
      </c>
      <c r="C908" s="2"/>
      <c r="D908" t="s">
        <v>445</v>
      </c>
      <c r="E908">
        <v>6</v>
      </c>
      <c r="F908">
        <v>5</v>
      </c>
      <c r="G908" s="1">
        <v>0.83</v>
      </c>
    </row>
    <row r="909" spans="1:7" x14ac:dyDescent="0.35">
      <c r="A909" s="2" t="s">
        <v>189</v>
      </c>
      <c r="B909" t="s">
        <v>111</v>
      </c>
      <c r="C909" s="2"/>
      <c r="D909" t="s">
        <v>446</v>
      </c>
      <c r="E909">
        <v>1</v>
      </c>
      <c r="F909">
        <v>0</v>
      </c>
      <c r="G909" s="1">
        <v>0</v>
      </c>
    </row>
    <row r="910" spans="1:7" x14ac:dyDescent="0.35">
      <c r="A910" s="2" t="s">
        <v>189</v>
      </c>
      <c r="B910" t="s">
        <v>111</v>
      </c>
      <c r="C910" s="2"/>
      <c r="D910" t="s">
        <v>447</v>
      </c>
      <c r="E910">
        <v>1</v>
      </c>
      <c r="F910">
        <v>0</v>
      </c>
      <c r="G910" s="1">
        <v>0</v>
      </c>
    </row>
    <row r="911" spans="1:7" x14ac:dyDescent="0.35">
      <c r="A911" s="2" t="s">
        <v>189</v>
      </c>
      <c r="B911" t="s">
        <v>111</v>
      </c>
      <c r="C911" s="2"/>
      <c r="D911" t="s">
        <v>448</v>
      </c>
      <c r="E911">
        <v>1</v>
      </c>
      <c r="F911">
        <v>0</v>
      </c>
      <c r="G911" s="1">
        <v>0</v>
      </c>
    </row>
    <row r="912" spans="1:7" x14ac:dyDescent="0.35">
      <c r="A912" s="2" t="s">
        <v>189</v>
      </c>
      <c r="B912" t="s">
        <v>143</v>
      </c>
      <c r="C912" s="2"/>
      <c r="D912" t="s">
        <v>449</v>
      </c>
      <c r="E912">
        <v>109</v>
      </c>
      <c r="F912">
        <v>38</v>
      </c>
      <c r="G912" s="1">
        <v>0.35</v>
      </c>
    </row>
    <row r="913" spans="1:7" x14ac:dyDescent="0.35">
      <c r="A913" s="2" t="s">
        <v>189</v>
      </c>
      <c r="B913" t="s">
        <v>143</v>
      </c>
      <c r="C913" s="2"/>
      <c r="D913" t="s">
        <v>450</v>
      </c>
      <c r="E913">
        <v>106</v>
      </c>
      <c r="F913">
        <v>51</v>
      </c>
      <c r="G913" s="1">
        <v>0.48</v>
      </c>
    </row>
    <row r="914" spans="1:7" x14ac:dyDescent="0.35">
      <c r="A914" s="2" t="s">
        <v>189</v>
      </c>
      <c r="B914" t="s">
        <v>143</v>
      </c>
      <c r="C914" s="2"/>
      <c r="D914" t="s">
        <v>284</v>
      </c>
      <c r="E914">
        <v>81</v>
      </c>
      <c r="F914">
        <v>45</v>
      </c>
      <c r="G914" s="1">
        <v>0.56000000000000005</v>
      </c>
    </row>
    <row r="915" spans="1:7" x14ac:dyDescent="0.35">
      <c r="A915" s="2" t="s">
        <v>189</v>
      </c>
      <c r="B915" t="s">
        <v>143</v>
      </c>
      <c r="C915" s="2"/>
      <c r="D915" t="s">
        <v>451</v>
      </c>
      <c r="E915">
        <v>73</v>
      </c>
      <c r="F915">
        <v>27</v>
      </c>
      <c r="G915" s="1">
        <v>0.37</v>
      </c>
    </row>
    <row r="916" spans="1:7" x14ac:dyDescent="0.35">
      <c r="A916" s="2" t="s">
        <v>189</v>
      </c>
      <c r="B916" t="s">
        <v>143</v>
      </c>
      <c r="C916" s="2"/>
      <c r="D916" t="s">
        <v>288</v>
      </c>
      <c r="E916">
        <v>56</v>
      </c>
      <c r="F916">
        <v>22</v>
      </c>
      <c r="G916" s="1">
        <v>0.39</v>
      </c>
    </row>
    <row r="917" spans="1:7" x14ac:dyDescent="0.35">
      <c r="A917" s="2" t="s">
        <v>189</v>
      </c>
      <c r="B917" t="s">
        <v>143</v>
      </c>
      <c r="C917" s="2"/>
      <c r="D917" t="s">
        <v>452</v>
      </c>
      <c r="E917">
        <v>22</v>
      </c>
      <c r="F917">
        <v>10</v>
      </c>
      <c r="G917" s="1">
        <v>0.45</v>
      </c>
    </row>
    <row r="918" spans="1:7" x14ac:dyDescent="0.35">
      <c r="A918" s="2" t="s">
        <v>189</v>
      </c>
      <c r="B918" t="s">
        <v>143</v>
      </c>
      <c r="C918" s="2"/>
      <c r="D918" t="s">
        <v>217</v>
      </c>
      <c r="E918">
        <v>22</v>
      </c>
      <c r="F918">
        <v>9</v>
      </c>
      <c r="G918" s="1">
        <v>0.41</v>
      </c>
    </row>
    <row r="919" spans="1:7" x14ac:dyDescent="0.35">
      <c r="A919" s="2" t="s">
        <v>189</v>
      </c>
      <c r="B919" t="s">
        <v>143</v>
      </c>
      <c r="C919" s="2"/>
      <c r="E919">
        <v>21</v>
      </c>
      <c r="F919">
        <v>2</v>
      </c>
      <c r="G919" s="1">
        <v>0.1</v>
      </c>
    </row>
    <row r="920" spans="1:7" x14ac:dyDescent="0.35">
      <c r="A920" s="2" t="s">
        <v>189</v>
      </c>
      <c r="B920" t="s">
        <v>143</v>
      </c>
      <c r="C920" s="2"/>
      <c r="D920" t="s">
        <v>453</v>
      </c>
      <c r="E920">
        <v>17</v>
      </c>
      <c r="F920">
        <v>5</v>
      </c>
      <c r="G920" s="1">
        <v>0.28999999999999998</v>
      </c>
    </row>
    <row r="921" spans="1:7" x14ac:dyDescent="0.35">
      <c r="A921" s="2" t="s">
        <v>189</v>
      </c>
      <c r="B921" t="s">
        <v>143</v>
      </c>
      <c r="C921" s="2"/>
      <c r="D921" t="s">
        <v>363</v>
      </c>
      <c r="E921">
        <v>14</v>
      </c>
      <c r="F921">
        <v>6</v>
      </c>
      <c r="G921" s="1">
        <v>0.43</v>
      </c>
    </row>
    <row r="922" spans="1:7" x14ac:dyDescent="0.35">
      <c r="A922" s="2" t="s">
        <v>189</v>
      </c>
      <c r="B922" t="s">
        <v>143</v>
      </c>
      <c r="C922" s="2"/>
      <c r="D922" t="s">
        <v>230</v>
      </c>
      <c r="E922">
        <v>14</v>
      </c>
      <c r="F922">
        <v>5</v>
      </c>
      <c r="G922" s="1">
        <v>0.36</v>
      </c>
    </row>
    <row r="923" spans="1:7" x14ac:dyDescent="0.35">
      <c r="A923" s="2" t="s">
        <v>189</v>
      </c>
      <c r="B923" t="s">
        <v>143</v>
      </c>
      <c r="C923" s="2"/>
      <c r="D923" t="s">
        <v>255</v>
      </c>
      <c r="E923">
        <v>14</v>
      </c>
      <c r="F923">
        <v>3</v>
      </c>
      <c r="G923" s="1">
        <v>0.21</v>
      </c>
    </row>
    <row r="924" spans="1:7" x14ac:dyDescent="0.35">
      <c r="A924" s="2" t="s">
        <v>189</v>
      </c>
      <c r="B924" t="s">
        <v>143</v>
      </c>
      <c r="C924" s="2"/>
      <c r="D924" t="s">
        <v>365</v>
      </c>
      <c r="E924">
        <v>14</v>
      </c>
      <c r="F924">
        <v>5</v>
      </c>
      <c r="G924" s="1">
        <v>0.36</v>
      </c>
    </row>
    <row r="925" spans="1:7" x14ac:dyDescent="0.35">
      <c r="A925" s="2" t="s">
        <v>189</v>
      </c>
      <c r="B925" t="s">
        <v>143</v>
      </c>
      <c r="C925" s="2"/>
      <c r="D925" t="s">
        <v>366</v>
      </c>
      <c r="E925">
        <v>13</v>
      </c>
      <c r="F925">
        <v>4</v>
      </c>
      <c r="G925" s="1">
        <v>0.31</v>
      </c>
    </row>
    <row r="926" spans="1:7" x14ac:dyDescent="0.35">
      <c r="A926" s="2" t="s">
        <v>189</v>
      </c>
      <c r="B926" t="s">
        <v>143</v>
      </c>
      <c r="C926" s="2"/>
      <c r="D926" t="s">
        <v>454</v>
      </c>
      <c r="E926">
        <v>7</v>
      </c>
      <c r="F926">
        <v>1</v>
      </c>
      <c r="G926" s="1">
        <v>0.14000000000000001</v>
      </c>
    </row>
    <row r="927" spans="1:7" x14ac:dyDescent="0.35">
      <c r="A927" s="2" t="s">
        <v>189</v>
      </c>
      <c r="B927" t="s">
        <v>143</v>
      </c>
      <c r="C927" s="2"/>
      <c r="D927" t="s">
        <v>455</v>
      </c>
      <c r="E927">
        <v>5</v>
      </c>
      <c r="F927">
        <v>2</v>
      </c>
      <c r="G927" s="1">
        <v>0.4</v>
      </c>
    </row>
    <row r="928" spans="1:7" x14ac:dyDescent="0.35">
      <c r="A928" s="2" t="s">
        <v>189</v>
      </c>
      <c r="B928" t="s">
        <v>143</v>
      </c>
      <c r="C928" s="2"/>
      <c r="D928" t="s">
        <v>456</v>
      </c>
      <c r="E928">
        <v>1</v>
      </c>
      <c r="F928">
        <v>0</v>
      </c>
      <c r="G928" s="1">
        <v>0</v>
      </c>
    </row>
    <row r="929" spans="1:7" x14ac:dyDescent="0.35">
      <c r="A929" s="2" t="s">
        <v>189</v>
      </c>
      <c r="B929" t="s">
        <v>143</v>
      </c>
      <c r="C929" s="2"/>
      <c r="D929" t="s">
        <v>56</v>
      </c>
      <c r="E929">
        <v>1</v>
      </c>
      <c r="F929">
        <v>0</v>
      </c>
      <c r="G929" s="1">
        <v>0</v>
      </c>
    </row>
    <row r="930" spans="1:7" x14ac:dyDescent="0.35">
      <c r="A930" s="2" t="s">
        <v>189</v>
      </c>
      <c r="B930" t="s">
        <v>143</v>
      </c>
      <c r="C930" s="2"/>
      <c r="D930" t="s">
        <v>65</v>
      </c>
      <c r="E930">
        <v>1</v>
      </c>
      <c r="F930">
        <v>0</v>
      </c>
      <c r="G930" s="1">
        <v>0</v>
      </c>
    </row>
    <row r="931" spans="1:7" x14ac:dyDescent="0.35">
      <c r="A931" s="2" t="s">
        <v>189</v>
      </c>
      <c r="B931" t="s">
        <v>156</v>
      </c>
      <c r="C931" s="2"/>
      <c r="D931" t="s">
        <v>55</v>
      </c>
      <c r="E931">
        <v>95</v>
      </c>
      <c r="F931">
        <v>44</v>
      </c>
      <c r="G931" s="1">
        <v>0.46</v>
      </c>
    </row>
    <row r="932" spans="1:7" x14ac:dyDescent="0.35">
      <c r="A932" s="2" t="s">
        <v>189</v>
      </c>
      <c r="B932" t="s">
        <v>156</v>
      </c>
      <c r="C932" s="2"/>
      <c r="D932" t="s">
        <v>144</v>
      </c>
      <c r="E932">
        <v>89</v>
      </c>
      <c r="F932">
        <v>37</v>
      </c>
      <c r="G932" s="1">
        <v>0.42</v>
      </c>
    </row>
    <row r="933" spans="1:7" x14ac:dyDescent="0.35">
      <c r="A933" s="2" t="s">
        <v>189</v>
      </c>
      <c r="B933" t="s">
        <v>156</v>
      </c>
      <c r="C933" s="2"/>
      <c r="D933" t="s">
        <v>7</v>
      </c>
      <c r="E933">
        <v>48</v>
      </c>
      <c r="F933">
        <v>15</v>
      </c>
      <c r="G933" s="1">
        <v>0.31</v>
      </c>
    </row>
    <row r="934" spans="1:7" x14ac:dyDescent="0.35">
      <c r="A934" s="2" t="s">
        <v>189</v>
      </c>
      <c r="B934" t="s">
        <v>156</v>
      </c>
      <c r="C934" s="2"/>
      <c r="D934" t="s">
        <v>198</v>
      </c>
      <c r="E934">
        <v>47</v>
      </c>
      <c r="F934">
        <v>18</v>
      </c>
      <c r="G934" s="1">
        <v>0.38</v>
      </c>
    </row>
    <row r="935" spans="1:7" x14ac:dyDescent="0.35">
      <c r="A935" s="2" t="s">
        <v>189</v>
      </c>
      <c r="B935" t="s">
        <v>156</v>
      </c>
      <c r="C935" s="2"/>
      <c r="D935" t="s">
        <v>132</v>
      </c>
      <c r="E935">
        <v>31</v>
      </c>
      <c r="F935">
        <v>12</v>
      </c>
      <c r="G935" s="1">
        <v>0.39</v>
      </c>
    </row>
    <row r="936" spans="1:7" x14ac:dyDescent="0.35">
      <c r="A936" s="2" t="s">
        <v>189</v>
      </c>
      <c r="B936" t="s">
        <v>156</v>
      </c>
      <c r="C936" s="2"/>
      <c r="D936" t="s">
        <v>457</v>
      </c>
      <c r="E936">
        <v>31</v>
      </c>
      <c r="F936">
        <v>8</v>
      </c>
      <c r="G936" s="1">
        <v>0.26</v>
      </c>
    </row>
    <row r="937" spans="1:7" x14ac:dyDescent="0.35">
      <c r="A937" s="2" t="s">
        <v>189</v>
      </c>
      <c r="B937" t="s">
        <v>156</v>
      </c>
      <c r="C937" s="2"/>
      <c r="D937" t="s">
        <v>370</v>
      </c>
      <c r="E937">
        <v>24</v>
      </c>
      <c r="F937">
        <v>3</v>
      </c>
      <c r="G937" s="1">
        <v>0.13</v>
      </c>
    </row>
    <row r="938" spans="1:7" x14ac:dyDescent="0.35">
      <c r="A938" s="2" t="s">
        <v>189</v>
      </c>
      <c r="B938" t="s">
        <v>156</v>
      </c>
      <c r="C938" s="2"/>
      <c r="D938" t="s">
        <v>458</v>
      </c>
      <c r="E938">
        <v>20</v>
      </c>
      <c r="F938">
        <v>3</v>
      </c>
      <c r="G938" s="1">
        <v>0.15</v>
      </c>
    </row>
    <row r="939" spans="1:7" x14ac:dyDescent="0.35">
      <c r="A939" s="2" t="s">
        <v>189</v>
      </c>
      <c r="B939" t="s">
        <v>156</v>
      </c>
      <c r="C939" s="2"/>
      <c r="D939" t="s">
        <v>371</v>
      </c>
      <c r="E939">
        <v>20</v>
      </c>
      <c r="F939">
        <v>1</v>
      </c>
      <c r="G939" s="1">
        <v>0.05</v>
      </c>
    </row>
    <row r="940" spans="1:7" x14ac:dyDescent="0.35">
      <c r="A940" s="2" t="s">
        <v>189</v>
      </c>
      <c r="B940" t="s">
        <v>156</v>
      </c>
      <c r="C940" s="2"/>
      <c r="D940" t="s">
        <v>22</v>
      </c>
      <c r="E940">
        <v>17</v>
      </c>
      <c r="F940">
        <v>1</v>
      </c>
      <c r="G940" s="1">
        <v>0.06</v>
      </c>
    </row>
    <row r="941" spans="1:7" x14ac:dyDescent="0.35">
      <c r="A941" s="2" t="s">
        <v>189</v>
      </c>
      <c r="B941" t="s">
        <v>156</v>
      </c>
      <c r="C941" s="2"/>
      <c r="D941" t="s">
        <v>265</v>
      </c>
      <c r="E941">
        <v>9</v>
      </c>
      <c r="F941">
        <v>3</v>
      </c>
      <c r="G941" s="1">
        <v>0.33</v>
      </c>
    </row>
    <row r="942" spans="1:7" x14ac:dyDescent="0.35">
      <c r="A942" s="2" t="s">
        <v>189</v>
      </c>
      <c r="B942" t="s">
        <v>156</v>
      </c>
      <c r="C942" s="2"/>
      <c r="D942" t="s">
        <v>237</v>
      </c>
      <c r="E942">
        <v>9</v>
      </c>
      <c r="F942">
        <v>3</v>
      </c>
      <c r="G942" s="1">
        <v>0.33</v>
      </c>
    </row>
    <row r="943" spans="1:7" x14ac:dyDescent="0.35">
      <c r="A943" s="2" t="s">
        <v>189</v>
      </c>
      <c r="B943" t="s">
        <v>156</v>
      </c>
      <c r="C943" s="2"/>
      <c r="D943" t="s">
        <v>238</v>
      </c>
      <c r="E943">
        <v>8</v>
      </c>
      <c r="F943">
        <v>2</v>
      </c>
      <c r="G943" s="1">
        <v>0.25</v>
      </c>
    </row>
    <row r="944" spans="1:7" x14ac:dyDescent="0.35">
      <c r="A944" s="2" t="s">
        <v>189</v>
      </c>
      <c r="B944" t="s">
        <v>156</v>
      </c>
      <c r="C944" s="2"/>
      <c r="D944" t="s">
        <v>459</v>
      </c>
      <c r="E944">
        <v>8</v>
      </c>
      <c r="F944">
        <v>4</v>
      </c>
      <c r="G944" s="1">
        <v>0.5</v>
      </c>
    </row>
    <row r="945" spans="1:7" x14ac:dyDescent="0.35">
      <c r="A945" s="2" t="s">
        <v>189</v>
      </c>
      <c r="B945" t="s">
        <v>156</v>
      </c>
      <c r="C945" s="2"/>
      <c r="D945" t="s">
        <v>460</v>
      </c>
      <c r="E945">
        <v>8</v>
      </c>
      <c r="F945">
        <v>4</v>
      </c>
      <c r="G945" s="1">
        <v>0.5</v>
      </c>
    </row>
    <row r="946" spans="1:7" x14ac:dyDescent="0.35">
      <c r="A946" s="2" t="s">
        <v>189</v>
      </c>
      <c r="B946" t="s">
        <v>156</v>
      </c>
      <c r="C946" s="2"/>
      <c r="D946" t="s">
        <v>255</v>
      </c>
      <c r="E946">
        <v>7</v>
      </c>
      <c r="F946">
        <v>2</v>
      </c>
      <c r="G946" s="1">
        <v>0.28999999999999998</v>
      </c>
    </row>
    <row r="947" spans="1:7" x14ac:dyDescent="0.35">
      <c r="A947" s="2" t="s">
        <v>189</v>
      </c>
      <c r="B947" t="s">
        <v>156</v>
      </c>
      <c r="C947" s="2"/>
      <c r="D947" t="s">
        <v>191</v>
      </c>
      <c r="E947">
        <v>7</v>
      </c>
      <c r="F947">
        <v>2</v>
      </c>
      <c r="G947" s="1">
        <v>0.28999999999999998</v>
      </c>
    </row>
    <row r="948" spans="1:7" x14ac:dyDescent="0.35">
      <c r="A948" s="2" t="s">
        <v>189</v>
      </c>
      <c r="B948" t="s">
        <v>156</v>
      </c>
      <c r="C948" s="2"/>
      <c r="D948" t="s">
        <v>103</v>
      </c>
      <c r="E948">
        <v>6</v>
      </c>
      <c r="F948">
        <v>1</v>
      </c>
      <c r="G948" s="1">
        <v>0.17</v>
      </c>
    </row>
    <row r="949" spans="1:7" x14ac:dyDescent="0.35">
      <c r="A949" s="2" t="s">
        <v>189</v>
      </c>
      <c r="B949" t="s">
        <v>156</v>
      </c>
      <c r="C949" s="2"/>
      <c r="D949" t="s">
        <v>461</v>
      </c>
      <c r="E949">
        <v>5</v>
      </c>
      <c r="F949">
        <v>0</v>
      </c>
      <c r="G949" s="1">
        <v>0</v>
      </c>
    </row>
    <row r="950" spans="1:7" x14ac:dyDescent="0.35">
      <c r="A950" s="2" t="s">
        <v>189</v>
      </c>
      <c r="B950" t="s">
        <v>156</v>
      </c>
      <c r="C950" s="2"/>
      <c r="D950" t="s">
        <v>462</v>
      </c>
      <c r="E950">
        <v>4</v>
      </c>
      <c r="F950">
        <v>1</v>
      </c>
      <c r="G950" s="1">
        <v>0.25</v>
      </c>
    </row>
    <row r="951" spans="1:7" x14ac:dyDescent="0.35">
      <c r="A951" s="2" t="s">
        <v>189</v>
      </c>
      <c r="B951" t="s">
        <v>156</v>
      </c>
      <c r="C951" s="2"/>
      <c r="D951" t="s">
        <v>373</v>
      </c>
      <c r="E951">
        <v>3</v>
      </c>
      <c r="F951">
        <v>1</v>
      </c>
      <c r="G951" s="1">
        <v>0.33</v>
      </c>
    </row>
    <row r="952" spans="1:7" x14ac:dyDescent="0.35">
      <c r="A952" s="2" t="s">
        <v>189</v>
      </c>
      <c r="B952" t="s">
        <v>157</v>
      </c>
      <c r="C952" s="2"/>
      <c r="D952" t="s">
        <v>463</v>
      </c>
      <c r="E952">
        <v>94</v>
      </c>
      <c r="F952">
        <v>52</v>
      </c>
      <c r="G952" s="1">
        <v>0.55000000000000004</v>
      </c>
    </row>
    <row r="953" spans="1:7" x14ac:dyDescent="0.35">
      <c r="A953" s="2" t="s">
        <v>189</v>
      </c>
      <c r="B953" t="s">
        <v>157</v>
      </c>
      <c r="C953" s="2"/>
      <c r="D953" t="s">
        <v>255</v>
      </c>
      <c r="E953">
        <v>89</v>
      </c>
      <c r="F953">
        <v>38</v>
      </c>
      <c r="G953" s="1">
        <v>0.43</v>
      </c>
    </row>
    <row r="954" spans="1:7" x14ac:dyDescent="0.35">
      <c r="A954" s="2" t="s">
        <v>189</v>
      </c>
      <c r="B954" t="s">
        <v>157</v>
      </c>
      <c r="C954" s="2"/>
      <c r="D954" t="s">
        <v>298</v>
      </c>
      <c r="E954">
        <v>71</v>
      </c>
      <c r="F954">
        <v>24</v>
      </c>
      <c r="G954" s="1">
        <v>0.34</v>
      </c>
    </row>
    <row r="955" spans="1:7" x14ac:dyDescent="0.35">
      <c r="A955" s="2" t="s">
        <v>189</v>
      </c>
      <c r="B955" t="s">
        <v>157</v>
      </c>
      <c r="C955" s="2"/>
      <c r="D955" t="s">
        <v>158</v>
      </c>
      <c r="E955">
        <v>56</v>
      </c>
      <c r="F955">
        <v>32</v>
      </c>
      <c r="G955" s="1">
        <v>0.56999999999999995</v>
      </c>
    </row>
    <row r="956" spans="1:7" x14ac:dyDescent="0.35">
      <c r="A956" s="2" t="s">
        <v>189</v>
      </c>
      <c r="B956" t="s">
        <v>157</v>
      </c>
      <c r="C956" s="2"/>
      <c r="D956" t="s">
        <v>464</v>
      </c>
      <c r="E956">
        <v>46</v>
      </c>
      <c r="F956">
        <v>18</v>
      </c>
      <c r="G956" s="1">
        <v>0.39</v>
      </c>
    </row>
    <row r="957" spans="1:7" x14ac:dyDescent="0.35">
      <c r="A957" s="2" t="s">
        <v>189</v>
      </c>
      <c r="B957" t="s">
        <v>157</v>
      </c>
      <c r="C957" s="2"/>
      <c r="D957" t="s">
        <v>465</v>
      </c>
      <c r="E957">
        <v>28</v>
      </c>
      <c r="F957">
        <v>18</v>
      </c>
      <c r="G957" s="1">
        <v>0.64</v>
      </c>
    </row>
    <row r="958" spans="1:7" x14ac:dyDescent="0.35">
      <c r="A958" s="2" t="s">
        <v>189</v>
      </c>
      <c r="B958" t="s">
        <v>157</v>
      </c>
      <c r="C958" s="2"/>
      <c r="D958" t="s">
        <v>466</v>
      </c>
      <c r="E958">
        <v>27</v>
      </c>
      <c r="F958">
        <v>13</v>
      </c>
      <c r="G958" s="1">
        <v>0.48</v>
      </c>
    </row>
    <row r="959" spans="1:7" x14ac:dyDescent="0.35">
      <c r="A959" s="2" t="s">
        <v>189</v>
      </c>
      <c r="B959" t="s">
        <v>157</v>
      </c>
      <c r="C959" s="2"/>
      <c r="D959" t="s">
        <v>467</v>
      </c>
      <c r="E959">
        <v>18</v>
      </c>
      <c r="F959">
        <v>7</v>
      </c>
      <c r="G959" s="1">
        <v>0.39</v>
      </c>
    </row>
    <row r="960" spans="1:7" x14ac:dyDescent="0.35">
      <c r="A960" s="2" t="s">
        <v>189</v>
      </c>
      <c r="B960" t="s">
        <v>157</v>
      </c>
      <c r="C960" s="2"/>
      <c r="D960" t="s">
        <v>468</v>
      </c>
      <c r="E960">
        <v>12</v>
      </c>
      <c r="F960">
        <v>5</v>
      </c>
      <c r="G960" s="1">
        <v>0.42</v>
      </c>
    </row>
    <row r="961" spans="1:7" x14ac:dyDescent="0.35">
      <c r="A961" s="2" t="s">
        <v>189</v>
      </c>
      <c r="B961" t="s">
        <v>157</v>
      </c>
      <c r="C961" s="2"/>
      <c r="D961" t="s">
        <v>275</v>
      </c>
      <c r="E961">
        <v>8</v>
      </c>
      <c r="F961">
        <v>4</v>
      </c>
      <c r="G961" s="1">
        <v>0.5</v>
      </c>
    </row>
    <row r="962" spans="1:7" x14ac:dyDescent="0.35">
      <c r="A962" s="2" t="s">
        <v>189</v>
      </c>
      <c r="B962" t="s">
        <v>157</v>
      </c>
      <c r="C962" s="2"/>
      <c r="D962" t="s">
        <v>351</v>
      </c>
      <c r="E962">
        <v>6</v>
      </c>
      <c r="F962">
        <v>0</v>
      </c>
      <c r="G962" s="1">
        <v>0</v>
      </c>
    </row>
    <row r="963" spans="1:7" x14ac:dyDescent="0.35">
      <c r="A963" s="2" t="s">
        <v>189</v>
      </c>
      <c r="B963" t="s">
        <v>157</v>
      </c>
      <c r="C963" s="2"/>
      <c r="D963" t="s">
        <v>98</v>
      </c>
      <c r="E963">
        <v>5</v>
      </c>
      <c r="F963">
        <v>1</v>
      </c>
      <c r="G963" s="1">
        <v>0.2</v>
      </c>
    </row>
    <row r="964" spans="1:7" x14ac:dyDescent="0.35">
      <c r="A964" s="2" t="s">
        <v>189</v>
      </c>
      <c r="B964" t="s">
        <v>157</v>
      </c>
      <c r="C964" s="2"/>
      <c r="D964" t="s">
        <v>254</v>
      </c>
      <c r="E964">
        <v>4</v>
      </c>
      <c r="F964">
        <v>1</v>
      </c>
      <c r="G964" s="1">
        <v>0.25</v>
      </c>
    </row>
    <row r="965" spans="1:7" x14ac:dyDescent="0.35">
      <c r="A965" s="2" t="s">
        <v>189</v>
      </c>
      <c r="B965" t="s">
        <v>157</v>
      </c>
      <c r="C965" s="2"/>
      <c r="D965" t="s">
        <v>469</v>
      </c>
      <c r="E965">
        <v>3</v>
      </c>
      <c r="F965">
        <v>1</v>
      </c>
      <c r="G965" s="1">
        <v>0.33</v>
      </c>
    </row>
    <row r="966" spans="1:7" x14ac:dyDescent="0.35">
      <c r="A966" s="2" t="s">
        <v>189</v>
      </c>
      <c r="B966" t="s">
        <v>157</v>
      </c>
      <c r="C966" s="2"/>
      <c r="D966" t="s">
        <v>470</v>
      </c>
      <c r="E966">
        <v>3</v>
      </c>
      <c r="F966">
        <v>1</v>
      </c>
      <c r="G966" s="1">
        <v>0.33</v>
      </c>
    </row>
    <row r="967" spans="1:7" x14ac:dyDescent="0.35">
      <c r="A967" s="2" t="s">
        <v>189</v>
      </c>
      <c r="B967" t="s">
        <v>157</v>
      </c>
      <c r="C967" s="2"/>
      <c r="D967" t="s">
        <v>377</v>
      </c>
      <c r="E967">
        <v>1</v>
      </c>
      <c r="F967">
        <v>1</v>
      </c>
      <c r="G967" s="1">
        <v>1</v>
      </c>
    </row>
    <row r="968" spans="1:7" x14ac:dyDescent="0.35">
      <c r="A968" s="2" t="s">
        <v>189</v>
      </c>
      <c r="B968" t="s">
        <v>157</v>
      </c>
      <c r="C968" s="2"/>
      <c r="D968" t="s">
        <v>306</v>
      </c>
      <c r="E968">
        <v>1</v>
      </c>
      <c r="F968">
        <v>0</v>
      </c>
      <c r="G968" s="1">
        <v>0</v>
      </c>
    </row>
    <row r="969" spans="1:7" x14ac:dyDescent="0.35">
      <c r="A969" s="2" t="s">
        <v>189</v>
      </c>
      <c r="B969" t="s">
        <v>173</v>
      </c>
      <c r="C969" s="2"/>
      <c r="D969" t="s">
        <v>253</v>
      </c>
      <c r="E969">
        <v>105</v>
      </c>
      <c r="F969">
        <v>45</v>
      </c>
      <c r="G969" s="1">
        <v>0.43</v>
      </c>
    </row>
    <row r="970" spans="1:7" x14ac:dyDescent="0.35">
      <c r="A970" s="2" t="s">
        <v>189</v>
      </c>
      <c r="B970" t="s">
        <v>173</v>
      </c>
      <c r="C970" s="2"/>
      <c r="D970" t="s">
        <v>303</v>
      </c>
      <c r="E970">
        <v>100</v>
      </c>
      <c r="F970">
        <v>42</v>
      </c>
      <c r="G970" s="1">
        <v>0.42</v>
      </c>
    </row>
    <row r="971" spans="1:7" x14ac:dyDescent="0.35">
      <c r="A971" s="2" t="s">
        <v>189</v>
      </c>
      <c r="B971" t="s">
        <v>173</v>
      </c>
      <c r="C971" s="2"/>
      <c r="D971" t="s">
        <v>175</v>
      </c>
      <c r="E971">
        <v>79</v>
      </c>
      <c r="F971">
        <v>30</v>
      </c>
      <c r="G971" s="1">
        <v>0.38</v>
      </c>
    </row>
    <row r="972" spans="1:7" x14ac:dyDescent="0.35">
      <c r="A972" s="2" t="s">
        <v>189</v>
      </c>
      <c r="B972" t="s">
        <v>173</v>
      </c>
      <c r="C972" s="2"/>
      <c r="D972" t="s">
        <v>305</v>
      </c>
      <c r="E972">
        <v>72</v>
      </c>
      <c r="F972">
        <v>33</v>
      </c>
      <c r="G972" s="1">
        <v>0.46</v>
      </c>
    </row>
    <row r="973" spans="1:7" x14ac:dyDescent="0.35">
      <c r="A973" s="2" t="s">
        <v>189</v>
      </c>
      <c r="B973" t="s">
        <v>173</v>
      </c>
      <c r="C973" s="2"/>
      <c r="D973" t="s">
        <v>384</v>
      </c>
      <c r="E973">
        <v>33</v>
      </c>
      <c r="F973">
        <v>13</v>
      </c>
      <c r="G973" s="1">
        <v>0.39</v>
      </c>
    </row>
    <row r="974" spans="1:7" x14ac:dyDescent="0.35">
      <c r="A974" s="2" t="s">
        <v>189</v>
      </c>
      <c r="B974" t="s">
        <v>173</v>
      </c>
      <c r="C974" s="2"/>
      <c r="D974" t="s">
        <v>382</v>
      </c>
      <c r="E974">
        <v>22</v>
      </c>
      <c r="F974">
        <v>6</v>
      </c>
      <c r="G974" s="1">
        <v>0.27</v>
      </c>
    </row>
    <row r="975" spans="1:7" x14ac:dyDescent="0.35">
      <c r="A975" s="2" t="s">
        <v>189</v>
      </c>
      <c r="B975" t="s">
        <v>173</v>
      </c>
      <c r="C975" s="2"/>
      <c r="D975" t="s">
        <v>113</v>
      </c>
      <c r="E975">
        <v>18</v>
      </c>
      <c r="F975">
        <v>11</v>
      </c>
      <c r="G975" s="1">
        <v>0.61</v>
      </c>
    </row>
    <row r="976" spans="1:7" x14ac:dyDescent="0.35">
      <c r="A976" s="2" t="s">
        <v>189</v>
      </c>
      <c r="B976" t="s">
        <v>173</v>
      </c>
      <c r="C976" s="2"/>
      <c r="D976" t="s">
        <v>471</v>
      </c>
      <c r="E976">
        <v>11</v>
      </c>
      <c r="F976">
        <v>0</v>
      </c>
      <c r="G976" s="1">
        <v>0</v>
      </c>
    </row>
    <row r="977" spans="1:7" x14ac:dyDescent="0.35">
      <c r="A977" s="2" t="s">
        <v>189</v>
      </c>
      <c r="B977" t="s">
        <v>173</v>
      </c>
      <c r="C977" s="2"/>
      <c r="D977" t="s">
        <v>304</v>
      </c>
      <c r="E977">
        <v>8</v>
      </c>
      <c r="F977">
        <v>4</v>
      </c>
      <c r="G977" s="1">
        <v>0.5</v>
      </c>
    </row>
    <row r="978" spans="1:7" x14ac:dyDescent="0.35">
      <c r="A978" s="2" t="s">
        <v>189</v>
      </c>
      <c r="B978" t="s">
        <v>173</v>
      </c>
      <c r="C978" s="2"/>
      <c r="D978" t="s">
        <v>77</v>
      </c>
      <c r="E978">
        <v>8</v>
      </c>
      <c r="F978">
        <v>2</v>
      </c>
      <c r="G978" s="1">
        <v>0.25</v>
      </c>
    </row>
    <row r="979" spans="1:7" x14ac:dyDescent="0.35">
      <c r="A979" s="2" t="s">
        <v>189</v>
      </c>
      <c r="B979" t="s">
        <v>173</v>
      </c>
      <c r="C979" s="2"/>
      <c r="D979" t="s">
        <v>472</v>
      </c>
      <c r="E979">
        <v>7</v>
      </c>
      <c r="F979">
        <v>3</v>
      </c>
      <c r="G979" s="1">
        <v>0.43</v>
      </c>
    </row>
    <row r="980" spans="1:7" x14ac:dyDescent="0.35">
      <c r="A980" s="2" t="s">
        <v>189</v>
      </c>
      <c r="B980" t="s">
        <v>173</v>
      </c>
      <c r="C980" s="2"/>
      <c r="D980" t="s">
        <v>105</v>
      </c>
      <c r="E980">
        <v>6</v>
      </c>
      <c r="F980">
        <v>0</v>
      </c>
      <c r="G980" s="1">
        <v>0</v>
      </c>
    </row>
    <row r="981" spans="1:7" x14ac:dyDescent="0.35">
      <c r="A981" s="2" t="s">
        <v>189</v>
      </c>
      <c r="B981" t="s">
        <v>173</v>
      </c>
      <c r="C981" s="2"/>
      <c r="D981" t="s">
        <v>387</v>
      </c>
      <c r="E981">
        <v>4</v>
      </c>
      <c r="F981">
        <v>2</v>
      </c>
      <c r="G981" s="1">
        <v>0.5</v>
      </c>
    </row>
    <row r="982" spans="1:7" x14ac:dyDescent="0.35">
      <c r="A982" s="2" t="s">
        <v>189</v>
      </c>
      <c r="B982" t="s">
        <v>173</v>
      </c>
      <c r="C982" s="2"/>
      <c r="D982" t="s">
        <v>97</v>
      </c>
      <c r="E982">
        <v>3</v>
      </c>
      <c r="F982">
        <v>0</v>
      </c>
      <c r="G982" s="1">
        <v>0</v>
      </c>
    </row>
    <row r="983" spans="1:7" x14ac:dyDescent="0.35">
      <c r="A983" s="2" t="s">
        <v>189</v>
      </c>
      <c r="B983" t="s">
        <v>173</v>
      </c>
      <c r="C983" s="2"/>
      <c r="D983" t="s">
        <v>179</v>
      </c>
      <c r="E983">
        <v>2</v>
      </c>
      <c r="F983">
        <v>0</v>
      </c>
      <c r="G983" s="1">
        <v>0</v>
      </c>
    </row>
    <row r="984" spans="1:7" x14ac:dyDescent="0.35">
      <c r="A984" s="2" t="s">
        <v>189</v>
      </c>
      <c r="B984" t="s">
        <v>173</v>
      </c>
      <c r="C984" s="2"/>
      <c r="D984" t="s">
        <v>473</v>
      </c>
      <c r="E984">
        <v>2</v>
      </c>
      <c r="F984">
        <v>0</v>
      </c>
      <c r="G984" s="1">
        <v>0</v>
      </c>
    </row>
    <row r="985" spans="1:7" x14ac:dyDescent="0.35">
      <c r="A985" s="2" t="s">
        <v>189</v>
      </c>
      <c r="B985" t="s">
        <v>173</v>
      </c>
      <c r="C985" s="2"/>
      <c r="D985" t="s">
        <v>131</v>
      </c>
      <c r="E985">
        <v>2</v>
      </c>
      <c r="F985">
        <v>1</v>
      </c>
      <c r="G985" s="1">
        <v>0.5</v>
      </c>
    </row>
    <row r="986" spans="1:7" x14ac:dyDescent="0.35">
      <c r="A986" s="2" t="s">
        <v>189</v>
      </c>
      <c r="B986" t="s">
        <v>173</v>
      </c>
      <c r="C986" s="2"/>
      <c r="D986" t="s">
        <v>331</v>
      </c>
      <c r="E986">
        <v>1</v>
      </c>
      <c r="F986">
        <v>0</v>
      </c>
      <c r="G986" s="1">
        <v>0</v>
      </c>
    </row>
    <row r="987" spans="1:7" x14ac:dyDescent="0.35">
      <c r="A987" s="2" t="s">
        <v>189</v>
      </c>
      <c r="B987" t="s">
        <v>173</v>
      </c>
      <c r="C987" s="2"/>
      <c r="D987" t="s">
        <v>474</v>
      </c>
      <c r="E987">
        <v>1</v>
      </c>
      <c r="F987">
        <v>1</v>
      </c>
      <c r="G987" s="1">
        <v>1</v>
      </c>
    </row>
    <row r="988" spans="1:7" x14ac:dyDescent="0.35">
      <c r="A988" s="2" t="s">
        <v>189</v>
      </c>
      <c r="B988" t="s">
        <v>173</v>
      </c>
      <c r="C988" s="2"/>
      <c r="D988" t="s">
        <v>475</v>
      </c>
      <c r="E988">
        <v>1</v>
      </c>
      <c r="F988">
        <v>1</v>
      </c>
      <c r="G988" s="1">
        <v>1</v>
      </c>
    </row>
    <row r="989" spans="1:7" x14ac:dyDescent="0.35">
      <c r="A989" s="2" t="s">
        <v>189</v>
      </c>
      <c r="B989" t="s">
        <v>173</v>
      </c>
      <c r="C989" s="2"/>
      <c r="D989" t="s">
        <v>307</v>
      </c>
      <c r="E989">
        <v>1</v>
      </c>
      <c r="F989">
        <v>0</v>
      </c>
      <c r="G989" s="1">
        <v>0</v>
      </c>
    </row>
    <row r="1048575" spans="2:2" x14ac:dyDescent="0.35">
      <c r="B1048575" s="2"/>
    </row>
  </sheetData>
  <autoFilter ref="A1:G989" xr:uid="{5FD3B8F6-044D-D549-AE2B-A6477BAE3DD5}"/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14</vt:i4>
      </vt:variant>
    </vt:vector>
  </HeadingPairs>
  <TitlesOfParts>
    <vt:vector size="15" baseType="lpstr">
      <vt:lpstr>Sheet1</vt:lpstr>
      <vt:lpstr>s5_bengal</vt:lpstr>
      <vt:lpstr>s5_bulls</vt:lpstr>
      <vt:lpstr>s5_delhi</vt:lpstr>
      <vt:lpstr>s5_gujarat</vt:lpstr>
      <vt:lpstr>s5_harayana</vt:lpstr>
      <vt:lpstr>s5_jaipur</vt:lpstr>
      <vt:lpstr>s5_mumba</vt:lpstr>
      <vt:lpstr>s5_patna</vt:lpstr>
      <vt:lpstr>s5_puneri</vt:lpstr>
      <vt:lpstr>s5_tamil</vt:lpstr>
      <vt:lpstr>s5_telugu</vt:lpstr>
      <vt:lpstr>s5_up</vt:lpstr>
      <vt:lpstr>s6_bengak</vt:lpstr>
      <vt:lpstr>s6_bengal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Lord Clayton</cp:lastModifiedBy>
  <dcterms:created xsi:type="dcterms:W3CDTF">2024-08-25T18:57:41Z</dcterms:created>
  <dcterms:modified xsi:type="dcterms:W3CDTF">2024-08-30T11:31:16Z</dcterms:modified>
</cp:coreProperties>
</file>