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&quot;$&quot;#,##0.00" numFmtId="164"/>
  </numFmts>
  <fonts count="6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applyAlignment="1" borderId="0" fillId="0" fontId="0" numFmtId="0">
      <alignment vertical="center"/>
    </xf>
    <xf borderId="0" fillId="0" fontId="2" numFmtId="0"/>
    <xf borderId="0" fillId="0" fontId="2" numFmtId="0"/>
  </cellStyleXfs>
  <cellXfs count="8">
    <xf applyAlignment="1" borderId="0" fillId="0" fontId="0" numFmtId="0" pivotButton="0" quotePrefix="0" xfId="0">
      <alignment vertical="center"/>
    </xf>
    <xf borderId="1" fillId="0" fontId="3" numFmtId="0" pivotButton="0" quotePrefix="0" xfId="1"/>
    <xf applyAlignment="1" borderId="1" fillId="2" fontId="5" numFmtId="0" pivotButton="0" quotePrefix="0" xfId="1">
      <alignment wrapText="1"/>
    </xf>
    <xf borderId="1" fillId="0" fontId="2" numFmtId="0" pivotButton="0" quotePrefix="0" xfId="1"/>
    <xf borderId="1" fillId="3" fontId="1" numFmtId="0" pivotButton="0" quotePrefix="0" xfId="2"/>
    <xf borderId="1" fillId="3" fontId="1" numFmtId="164" pivotButton="0" quotePrefix="0" xfId="2"/>
    <xf borderId="0" fillId="0" fontId="0" numFmtId="0" pivotButton="0" quotePrefix="0" xfId="0"/>
    <xf borderId="1" fillId="3" fontId="1" numFmtId="164" pivotButton="0" quotePrefix="0" xfId="2"/>
  </cellXfs>
  <cellStyles count="3">
    <cellStyle builtinId="0" name="Normal" xfId="0"/>
    <cellStyle name="Normal 6" xfId="1"/>
    <cellStyle name="Normal 3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F2" sqref="F2"/>
    </sheetView>
  </sheetViews>
  <sheetFormatPr baseColWidth="8" defaultRowHeight="13.8"/>
  <cols>
    <col customWidth="1" max="7" min="7" style="6" width="21.88671875"/>
  </cols>
  <sheetData>
    <row customHeight="1" ht="41.4" r="1" s="6">
      <c r="A1" s="1" t="inlineStr">
        <is>
          <t>Customers</t>
        </is>
      </c>
      <c r="B1" s="2" t="inlineStr">
        <is>
          <t>Seattle</t>
        </is>
      </c>
      <c r="C1" s="2" t="inlineStr">
        <is>
          <t>Milwaukee</t>
        </is>
      </c>
      <c r="D1" s="2" t="inlineStr">
        <is>
          <t>Birmingham</t>
        </is>
      </c>
      <c r="E1" s="2" t="inlineStr">
        <is>
          <t>Oakland</t>
        </is>
      </c>
      <c r="F1" s="2" t="inlineStr">
        <is>
          <t>Min Distance</t>
        </is>
      </c>
      <c r="G1" s="2" t="inlineStr">
        <is>
          <t>Shipping Center</t>
        </is>
      </c>
      <c r="H1" s="2" t="inlineStr">
        <is>
          <t>Total Shipping Charge</t>
        </is>
      </c>
    </row>
    <row r="2">
      <c r="A2" s="3" t="inlineStr">
        <is>
          <t>Chandler</t>
        </is>
      </c>
      <c r="B2" s="3" t="n">
        <v>1447</v>
      </c>
      <c r="C2" s="3" t="n">
        <v>1830</v>
      </c>
      <c r="D2" s="3" t="n">
        <v>1686</v>
      </c>
      <c r="E2" s="3" t="n">
        <v>766</v>
      </c>
      <c r="F2" s="4">
        <f>MIN(B2:E2)</f>
        <v/>
      </c>
      <c r="G2" s="4">
        <f>INDEX($B$1:$E$1,MATCH(F2,B2:E2,0))</f>
        <v/>
      </c>
      <c r="H2" s="7">
        <f>IF(F2*3.11&lt;75,75,F2*3.11)</f>
        <v/>
      </c>
    </row>
    <row r="3">
      <c r="A3" s="3" t="inlineStr">
        <is>
          <t>Glendale</t>
        </is>
      </c>
      <c r="B3" s="3" t="n">
        <v>1405</v>
      </c>
      <c r="C3" s="3" t="n">
        <v>1870</v>
      </c>
      <c r="D3" s="3" t="n">
        <v>1715</v>
      </c>
      <c r="E3" s="3" t="n">
        <v>744</v>
      </c>
      <c r="F3" s="4">
        <f>MIN(B3:E3)</f>
        <v/>
      </c>
      <c r="G3" s="4">
        <f>INDEX($B$1:$E$1,MATCH(F3,B3:E3,0))</f>
        <v/>
      </c>
      <c r="H3" s="7">
        <f>IF(F3*3.11&lt;75,75,F3*3.11)</f>
        <v/>
      </c>
    </row>
    <row r="4">
      <c r="A4" s="3" t="inlineStr">
        <is>
          <t>Mesa</t>
        </is>
      </c>
      <c r="B4" s="3" t="n">
        <v>1440</v>
      </c>
      <c r="C4" s="3" t="n">
        <v>1816</v>
      </c>
      <c r="D4" s="3" t="n">
        <v>1702</v>
      </c>
      <c r="E4" s="3" t="n">
        <v>758</v>
      </c>
      <c r="F4" s="4">
        <f>MIN(B4:E4)</f>
        <v/>
      </c>
      <c r="G4" s="4">
        <f>INDEX($B$1:$E$1,MATCH(F4,B4:E4,0))</f>
        <v/>
      </c>
      <c r="H4" s="7">
        <f>IF(F4*3.11&lt;75,75,F4*3.11)</f>
        <v/>
      </c>
    </row>
    <row r="5">
      <c r="A5" s="3" t="inlineStr">
        <is>
          <t>Scottsdale</t>
        </is>
      </c>
      <c r="B5" s="3" t="n">
        <v>1435</v>
      </c>
      <c r="C5" s="3" t="n">
        <v>1818</v>
      </c>
      <c r="D5" s="3" t="n">
        <v>1706</v>
      </c>
      <c r="E5" s="3" t="n">
        <v>754</v>
      </c>
      <c r="F5" s="4">
        <f>MIN(B5:E5)</f>
        <v/>
      </c>
      <c r="G5" s="4">
        <f>INDEX($B$1:$E$1,MATCH(F5,B5:E5,0))</f>
        <v/>
      </c>
      <c r="H5" s="7">
        <f>IF(F5*3.11&lt;75,75,F5*3.11)</f>
        <v/>
      </c>
    </row>
    <row r="6">
      <c r="A6" s="3" t="inlineStr">
        <is>
          <t>Little Rock</t>
        </is>
      </c>
      <c r="B6" s="3" t="n">
        <v>2277</v>
      </c>
      <c r="C6" s="3" t="n">
        <v>743</v>
      </c>
      <c r="D6" s="3" t="n">
        <v>373</v>
      </c>
      <c r="E6" s="3" t="n">
        <v>1955</v>
      </c>
      <c r="F6" s="4">
        <f>MIN(B6:E6)</f>
        <v/>
      </c>
      <c r="G6" s="4">
        <f>INDEX($B$1:$E$1,MATCH(F6,B6:E6,0))</f>
        <v/>
      </c>
      <c r="H6" s="7">
        <f>IF(F6*3.11&lt;75,75,F6*3.11)</f>
        <v/>
      </c>
    </row>
    <row r="7">
      <c r="A7" s="3" t="inlineStr">
        <is>
          <t>Antioch</t>
        </is>
      </c>
      <c r="B7" s="3" t="n">
        <v>796</v>
      </c>
      <c r="C7" s="3" t="n">
        <v>2146</v>
      </c>
      <c r="D7" s="3" t="n">
        <v>2299</v>
      </c>
      <c r="E7" s="3" t="n">
        <v>36</v>
      </c>
      <c r="F7" s="4">
        <f>MIN(B7:E7)</f>
        <v/>
      </c>
      <c r="G7" s="4">
        <f>INDEX($B$1:$E$1,MATCH(F7,B7:E7,0))</f>
        <v/>
      </c>
      <c r="H7" s="7">
        <f>IF(F7*3.11&lt;75,75,F7*3.11)</f>
        <v/>
      </c>
    </row>
    <row r="8">
      <c r="A8" s="3" t="inlineStr">
        <is>
          <t>Berkeley</t>
        </is>
      </c>
      <c r="B8" s="3" t="n">
        <v>795</v>
      </c>
      <c r="C8" s="3" t="n">
        <v>2165</v>
      </c>
      <c r="D8" s="3" t="n">
        <v>2319</v>
      </c>
      <c r="E8" s="3" t="n">
        <v>4</v>
      </c>
      <c r="F8" s="4">
        <f>MIN(B8:E8)</f>
        <v/>
      </c>
      <c r="G8" s="4">
        <f>INDEX($B$1:$E$1,MATCH(F8,B8:E8,0))</f>
        <v/>
      </c>
      <c r="H8" s="7">
        <f>IF(F8*3.11&lt;75,75,F8*3.11)</f>
        <v/>
      </c>
    </row>
    <row r="9">
      <c r="A9" s="3" t="inlineStr">
        <is>
          <t>Chula Vista</t>
        </is>
      </c>
      <c r="B9" s="3" t="n">
        <v>1258</v>
      </c>
      <c r="C9" s="3" t="n">
        <v>2124</v>
      </c>
      <c r="D9" s="3" t="n">
        <v>1996</v>
      </c>
      <c r="E9" s="3" t="n">
        <v>499</v>
      </c>
      <c r="F9" s="4">
        <f>MIN(B9:E9)</f>
        <v/>
      </c>
      <c r="G9" s="4">
        <f>INDEX($B$1:$E$1,MATCH(F9,B9:E9,0))</f>
        <v/>
      </c>
      <c r="H9" s="7">
        <f>IF(F9*3.11&lt;75,75,F9*3.11)</f>
        <v/>
      </c>
    </row>
    <row r="10">
      <c r="A10" s="3" t="inlineStr">
        <is>
          <t>Concord</t>
        </is>
      </c>
      <c r="B10" s="3" t="n">
        <v>785</v>
      </c>
      <c r="C10" s="3" t="n">
        <v>2155</v>
      </c>
      <c r="D10" s="3" t="n">
        <v>2319</v>
      </c>
      <c r="E10" s="3" t="n">
        <v>25</v>
      </c>
      <c r="F10" s="4">
        <f>MIN(B10:E10)</f>
        <v/>
      </c>
      <c r="G10" s="4">
        <f>INDEX($B$1:$E$1,MATCH(F10,B10:E10,0))</f>
        <v/>
      </c>
      <c r="H10" s="7">
        <f>IF(F10*3.11&lt;75,75,F10*3.11)</f>
        <v/>
      </c>
    </row>
    <row r="11">
      <c r="A11" s="3" t="inlineStr">
        <is>
          <t>Daly City</t>
        </is>
      </c>
      <c r="B11" s="3" t="n">
        <v>813</v>
      </c>
      <c r="C11" s="3" t="n">
        <v>2183</v>
      </c>
      <c r="D11" s="3" t="n">
        <v>2329</v>
      </c>
      <c r="E11" s="3" t="n">
        <v>21</v>
      </c>
      <c r="F11" s="4">
        <f>MIN(B11:E11)</f>
        <v/>
      </c>
      <c r="G11" s="4">
        <f>INDEX($B$1:$E$1,MATCH(F11,B11:E11,0))</f>
        <v/>
      </c>
      <c r="H11" s="7">
        <f>IF(F11*3.11&lt;75,75,F11*3.11)</f>
        <v/>
      </c>
    </row>
    <row r="12">
      <c r="A12" s="3" t="inlineStr">
        <is>
          <t>Fairfield</t>
        </is>
      </c>
      <c r="B12" s="3" t="n">
        <v>759</v>
      </c>
      <c r="C12" s="3" t="n">
        <v>2129</v>
      </c>
      <c r="D12" s="3" t="n">
        <v>2339</v>
      </c>
      <c r="E12" s="3" t="n">
        <v>41</v>
      </c>
      <c r="F12" s="4">
        <f>MIN(B12:E12)</f>
        <v/>
      </c>
      <c r="G12" s="4">
        <f>INDEX($B$1:$E$1,MATCH(F12,B12:E12,0))</f>
        <v/>
      </c>
      <c r="H12" s="7">
        <f>IF(F12*3.11&lt;75,75,F12*3.11)</f>
        <v/>
      </c>
    </row>
    <row r="13">
      <c r="A13" s="3" t="inlineStr">
        <is>
          <t>Hayward</t>
        </is>
      </c>
      <c r="B13" s="3" t="n">
        <v>816</v>
      </c>
      <c r="C13" s="3" t="n">
        <v>2186</v>
      </c>
      <c r="D13" s="3" t="n">
        <v>2306</v>
      </c>
      <c r="E13" s="3" t="n">
        <v>20</v>
      </c>
      <c r="F13" s="4">
        <f>MIN(B13:E13)</f>
        <v/>
      </c>
      <c r="G13" s="4">
        <f>INDEX($B$1:$E$1,MATCH(F13,B13:E13,0))</f>
        <v/>
      </c>
      <c r="H13" s="7">
        <f>IF(F13*3.11&lt;75,75,F13*3.11)</f>
        <v/>
      </c>
    </row>
    <row r="14">
      <c r="A14" s="3" t="inlineStr">
        <is>
          <t>Huntington Beach</t>
        </is>
      </c>
      <c r="B14" s="3" t="n">
        <v>1162</v>
      </c>
      <c r="C14" s="3" t="n">
        <v>2063</v>
      </c>
      <c r="D14" s="3" t="n">
        <v>2034</v>
      </c>
      <c r="E14" s="3" t="n">
        <v>404</v>
      </c>
      <c r="F14" s="4">
        <f>MIN(B14:E14)</f>
        <v/>
      </c>
      <c r="G14" s="4">
        <f>INDEX($B$1:$E$1,MATCH(F14,B14:E14,0))</f>
        <v/>
      </c>
      <c r="H14" s="7">
        <f>IF(F14*3.11&lt;75,75,F14*3.11)</f>
        <v/>
      </c>
    </row>
    <row r="15">
      <c r="A15" s="3" t="inlineStr">
        <is>
          <t>Long Beach</t>
        </is>
      </c>
      <c r="B15" s="3" t="n">
        <v>1156</v>
      </c>
      <c r="C15" s="3" t="n">
        <v>2071</v>
      </c>
      <c r="D15" s="3" t="n">
        <v>2042</v>
      </c>
      <c r="E15" s="3" t="n">
        <v>398</v>
      </c>
      <c r="F15" s="4">
        <f>MIN(B15:E15)</f>
        <v/>
      </c>
      <c r="G15" s="4">
        <f>INDEX($B$1:$E$1,MATCH(F15,B15:E15,0))</f>
        <v/>
      </c>
      <c r="H15" s="7">
        <f>IF(F15*3.11&lt;75,75,F15*3.11)</f>
        <v/>
      </c>
    </row>
    <row r="16">
      <c r="A16" s="3" t="inlineStr">
        <is>
          <t>Modesto</t>
        </is>
      </c>
      <c r="B16" s="3" t="n">
        <v>822</v>
      </c>
      <c r="C16" s="3" t="n">
        <v>2158</v>
      </c>
      <c r="D16" s="3" t="n">
        <v>2248</v>
      </c>
      <c r="E16" s="3" t="n">
        <v>82</v>
      </c>
      <c r="F16" s="4">
        <f>MIN(B16:E16)</f>
        <v/>
      </c>
      <c r="G16" s="4">
        <f>INDEX($B$1:$E$1,MATCH(F16,B16:E16,0))</f>
        <v/>
      </c>
      <c r="H16" s="7">
        <f>IF(F16*3.11&lt;75,75,F16*3.11)</f>
        <v/>
      </c>
    </row>
    <row r="17">
      <c r="A17" s="3" t="inlineStr">
        <is>
          <t>Santa Clara</t>
        </is>
      </c>
      <c r="B17" s="3" t="n">
        <v>834</v>
      </c>
      <c r="C17" s="3" t="n">
        <v>2204</v>
      </c>
      <c r="D17" s="3" t="n">
        <v>2290</v>
      </c>
      <c r="E17" s="3" t="n">
        <v>44</v>
      </c>
      <c r="F17" s="4">
        <f>MIN(B17:E17)</f>
        <v/>
      </c>
      <c r="G17" s="4">
        <f>INDEX($B$1:$E$1,MATCH(F17,B17:E17,0))</f>
        <v/>
      </c>
      <c r="H17" s="7">
        <f>IF(F17*3.11&lt;75,75,F17*3.11)</f>
        <v/>
      </c>
    </row>
    <row r="18">
      <c r="A18" s="3" t="inlineStr">
        <is>
          <t>Sunnyvale</t>
        </is>
      </c>
      <c r="B18" s="3" t="n">
        <v>835</v>
      </c>
      <c r="C18" s="3" t="n">
        <v>2205</v>
      </c>
      <c r="D18" s="3" t="n">
        <v>2293</v>
      </c>
      <c r="E18" s="3" t="n">
        <v>44</v>
      </c>
      <c r="F18" s="4">
        <f>MIN(B18:E18)</f>
        <v/>
      </c>
      <c r="G18" s="4">
        <f>INDEX($B$1:$E$1,MATCH(F18,B18:E18,0))</f>
        <v/>
      </c>
      <c r="H18" s="7">
        <f>IF(F18*3.11&lt;75,75,F18*3.11)</f>
        <v/>
      </c>
    </row>
    <row r="19">
      <c r="A19" s="3" t="inlineStr">
        <is>
          <t>Thousand Oaks</t>
        </is>
      </c>
      <c r="B19" s="3" t="n">
        <v>1143</v>
      </c>
      <c r="C19" s="3" t="n">
        <v>2092</v>
      </c>
      <c r="D19" s="3" t="n">
        <v>2062</v>
      </c>
      <c r="E19" s="3" t="n">
        <v>385</v>
      </c>
      <c r="F19" s="4">
        <f>MIN(B19:E19)</f>
        <v/>
      </c>
      <c r="G19" s="4">
        <f>INDEX($B$1:$E$1,MATCH(F19,B19:E19,0))</f>
        <v/>
      </c>
      <c r="H19" s="7">
        <f>IF(F19*3.11&lt;75,75,F19*3.11)</f>
        <v/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2023-04-01T11:23:23Z</dcterms:created>
  <dcterms:modified xsi:type="dcterms:W3CDTF">2023-04-16T14:09:30Z</dcterms:modified>
  <cp:lastModifiedBy/>
  <cp:keywords/>
</cp:coreProperties>
</file>