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BoomerangSales\8_BoomerangSales\"/>
    </mc:Choice>
  </mc:AlternateContent>
  <xr:revisionPtr revIDLastSave="0" documentId="13_ncr:1_{11FDAD68-5F67-4470-9F08-C6BCA3673F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1" r:id="rId1"/>
    <sheet name="Sheet1" sheetId="2" r:id="rId2"/>
    <sheet name="Retail Price" sheetId="3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E36" i="2" l="1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<sst xmlns="http://schemas.openxmlformats.org/spreadsheetml/2006/main" count="76" uniqueCount="31">
  <si>
    <t>Row Labels</t>
  </si>
  <si>
    <t>Sum of Revenue</t>
  </si>
  <si>
    <t>Aspen</t>
  </si>
  <si>
    <t>Bellen</t>
  </si>
  <si>
    <t>Bower Aussie Round</t>
  </si>
  <si>
    <t>Carlota Doublers</t>
  </si>
  <si>
    <t>Crested Beaut</t>
  </si>
  <si>
    <t>Fire Aspen</t>
  </si>
  <si>
    <t>Fun Fly</t>
  </si>
  <si>
    <t>GelFast</t>
  </si>
  <si>
    <t>Manu LD</t>
  </si>
  <si>
    <t>Manu MTA</t>
  </si>
  <si>
    <t>Quad</t>
  </si>
  <si>
    <t>Sunset</t>
  </si>
  <si>
    <t>Sunshine</t>
  </si>
  <si>
    <t>Sunspot</t>
  </si>
  <si>
    <t>Yanaki</t>
  </si>
  <si>
    <t>Grand Total</t>
  </si>
  <si>
    <t>Date Time</t>
  </si>
  <si>
    <t>Product</t>
  </si>
  <si>
    <t>Quantity</t>
  </si>
  <si>
    <t>Discount</t>
  </si>
  <si>
    <t>Revenue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</si>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</sst>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h:mm;@"/>
    <numFmt numFmtId="179" formatCode="\$#,##0.00;\-\$#,##0.00"/>
    <numFmt numFmtId="180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2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0" fillId="0" borderId="0" xfId="0" applyAlignment="1"/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pivotButton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>
      <alignment vertical="center"/>
    </xf>
    <xf numFmtId="179" fontId="3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>
      <alignment vertical="center"/>
    </xf>
    <xf numFmtId="178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28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28"/>
        <color theme="1"/>
        <name val="等线"/>
        <charset val="134"/>
        <scheme val="minor"/>
      </font>
      <numFmt numFmtId="179" formatCode="\$#,##0.00;\-\$#,##0.00"/>
    </dxf>
    <dxf>
      <font>
        <strike val="0"/>
        <outline val="0"/>
        <shadow val="0"/>
        <u val="none"/>
        <vertAlign val="baseline"/>
        <sz val="28"/>
        <color theme="1"/>
        <name val="等线"/>
        <charset val="134"/>
        <scheme val="minor"/>
      </font>
      <numFmt numFmtId="180" formatCode="0.000_ "/>
    </dxf>
    <dxf>
      <font>
        <strike val="0"/>
        <outline val="0"/>
        <shadow val="0"/>
        <u val="none"/>
        <vertAlign val="baseline"/>
        <sz val="28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28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28"/>
        <color theme="1"/>
        <name val="等线"/>
        <charset val="134"/>
        <scheme val="minor"/>
      </font>
      <numFmt numFmtId="178" formatCode="h:mm;@"/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trike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[8_BoomerangSales_gt1 - 副本.xlsx]Sheet2!PivotTable19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9"/>
                <c:pt idx="0">
                  <c:v>Aspen</c:v>
                </c:pt>
                <c:pt idx="1">
                  <c:v>Crested Beaut</c:v>
                </c:pt>
                <c:pt idx="2">
                  <c:v>Fire Aspen</c:v>
                </c:pt>
                <c:pt idx="3">
                  <c:v>Fun Fly</c:v>
                </c:pt>
                <c:pt idx="4">
                  <c:v>Manu LD</c:v>
                </c:pt>
                <c:pt idx="5">
                  <c:v>Sunset</c:v>
                </c:pt>
                <c:pt idx="6">
                  <c:v>Sunshine</c:v>
                </c:pt>
                <c:pt idx="7">
                  <c:v>Sunspot</c:v>
                </c:pt>
                <c:pt idx="8">
                  <c:v>Yanaki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9"/>
                <c:pt idx="0">
                  <c:v>2262.9133000000002</c:v>
                </c:pt>
                <c:pt idx="1">
                  <c:v>651.58499999999992</c:v>
                </c:pt>
                <c:pt idx="2">
                  <c:v>608.19375000000002</c:v>
                </c:pt>
                <c:pt idx="3">
                  <c:v>508.21500000000003</c:v>
                </c:pt>
                <c:pt idx="4">
                  <c:v>1000</c:v>
                </c:pt>
                <c:pt idx="5">
                  <c:v>1697.875</c:v>
                </c:pt>
                <c:pt idx="6">
                  <c:v>1128.7473</c:v>
                </c:pt>
                <c:pt idx="7">
                  <c:v>1598</c:v>
                </c:pt>
                <c:pt idx="8">
                  <c:v>984.76750000000015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0-451F-BFDB-7D26650ED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7719952"/>
        <c:axId val="1497721392"/>
      </c:barChart>
      <c:catAx>
        <c:axId val="149771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721392"/>
        <c:crosses val="autoZero"/>
        <c:auto val="1"/>
        <c:lblAlgn val="ctr"/>
        <c:lblOffset val="100"/>
        <c:noMultiLvlLbl val="0"/>
      </c:catAx>
      <c:valAx>
        <c:axId val="14977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7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0</xdr:row>
      <xdr:rowOff>15240</xdr:rowOff>
    </xdr:from>
    <xdr:to>
      <xdr:col>15</xdr:col>
      <xdr:colOff>167640</xdr:colOff>
      <xdr:row>11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4A493-EB3E-BCEA-80AC-5E4E5028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5.660633449072" createdVersion="8" refreshedVersion="8" minRefreshableVersion="3" recordCount="35" xr:uid="{00000000-000A-0000-FFFF-FFFF41000000}">
  <cacheSource type="worksheet">
    <worksheetSource ref="A1:E36" sheet="Sheet1"/>
  </cacheSource>
  <cacheFields count="7">
    <cacheField name="Date Time" numFmtId="0">
      <sharedItems containsSemiMixedTypes="0" containsNonDate="0" containsDate="1" containsString="0" minDate="2014-12-06T17:46:02" maxDate="2015-12-20T12:35:00"/>
    </cacheField>
    <cacheField name="Web Site" numFmtId="0">
      <sharedItems/>
    </cacheField>
    <cacheField name="Product" numFmtId="0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name="Type" numFmtId="0">
      <sharedItems/>
    </cacheField>
    <cacheField name="Quantity" numFmtId="0">
      <sharedItems containsSemiMixedTypes="0" containsString="0" containsNumber="1" containsInteger="1" minValue="1" maxValue="124"/>
    </cacheField>
    <cacheField name="Discount" numFmtId="0">
      <sharedItems containsSemiMixedTypes="0" containsString="0" containsNumber="1" minValue="0" maxValue="0.59399999999999997"/>
    </cacheField>
    <cacheField name="Revenue" numFmtId="0">
      <sharedItems containsSemiMixedTypes="0" containsString="0" containsNumber="1" minValue="4.9050000000000002" maxValue="2011.24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5">
  <r>
    <d v="2015-09-08T10:13:00"/>
    <s v="amazon.com"/>
    <x v="0"/>
    <s v="Wholesale"/>
    <n v="33"/>
    <n v="0.165"/>
    <n v="604.83225"/>
  </r>
  <r>
    <d v="2015-12-11T23:26:01"/>
    <s v="ebay.com"/>
    <x v="1"/>
    <s v="Wholesale"/>
    <n v="29"/>
    <n v="0.15"/>
    <n v="984.7675000000002"/>
  </r>
  <r>
    <d v="2015-12-19T18:10:57"/>
    <s v="amazon.com"/>
    <x v="2"/>
    <s v="Retail"/>
    <n v="3"/>
    <n v="0.019"/>
    <n v="64.59885"/>
  </r>
  <r>
    <d v="2015-08-23T12:55:00"/>
    <s v="ebay.com"/>
    <x v="3"/>
    <s v="Wholesale"/>
    <n v="36"/>
    <n v="0.15"/>
    <n v="1222.47"/>
  </r>
  <r>
    <d v="2015-07-09T05:02:59"/>
    <s v="coloradoboomerangs.com"/>
    <x v="4"/>
    <s v="Wholesale"/>
    <n v="38"/>
    <n v="0.15"/>
    <n v="579.785"/>
  </r>
  <r>
    <d v="2015-06-30T16:40:57"/>
    <s v="ebay.com"/>
    <x v="5"/>
    <s v="Retail"/>
    <n v="4"/>
    <n v="0"/>
    <n v="1000"/>
  </r>
  <r>
    <d v="2015-07-01T13:16:02"/>
    <s v="coloradoboomerangs.com"/>
    <x v="2"/>
    <s v="Retail"/>
    <n v="4"/>
    <n v="0"/>
    <n v="87.8"/>
  </r>
  <r>
    <d v="2015-08-02T04:06:58"/>
    <s v="gel-boomerang.com"/>
    <x v="6"/>
    <s v="Wholesale"/>
    <n v="93"/>
    <n v="0.375"/>
    <n v="578.34375"/>
  </r>
  <r>
    <d v="2015-11-16T12:15:59"/>
    <s v="ebay.com"/>
    <x v="7"/>
    <s v="Wholesale"/>
    <n v="64"/>
    <n v="0.375"/>
    <n v="1598"/>
  </r>
  <r>
    <d v="2014-12-09T19:48:00"/>
    <s v="coloradoboomerangs.com"/>
    <x v="8"/>
    <s v="Retail"/>
    <n v="3"/>
    <n v="0"/>
    <n v="65.84999999999999"/>
  </r>
  <r>
    <d v="2015-12-08T08:23:00"/>
    <s v="amazon.com"/>
    <x v="3"/>
    <s v="Wholesale"/>
    <n v="124"/>
    <n v="0.594"/>
    <n v="2011.2428"/>
  </r>
  <r>
    <d v="2014-12-13T16:30:00"/>
    <s v="ebay.com"/>
    <x v="9"/>
    <s v="Wholesale"/>
    <n v="30"/>
    <n v="0.15"/>
    <n v="127.5"/>
  </r>
  <r>
    <d v="2015-08-23T03:07:03"/>
    <s v="amazon.com"/>
    <x v="0"/>
    <s v="Retail"/>
    <n v="8"/>
    <n v="0.07199999999999999"/>
    <n v="162.9568"/>
  </r>
  <r>
    <d v="2015-11-20T11:00:58"/>
    <s v="amazon.com"/>
    <x v="10"/>
    <s v="Retail"/>
    <n v="4"/>
    <n v="0.019"/>
    <n v="78.2838"/>
  </r>
  <r>
    <d v="2015-08-26T11:05:00"/>
    <s v="amazon.com"/>
    <x v="0"/>
    <s v="Retail"/>
    <n v="3"/>
    <n v="0.019"/>
    <n v="64.59885"/>
  </r>
  <r>
    <d v="2015-12-12T14:21:59"/>
    <s v="amazon.com"/>
    <x v="0"/>
    <s v="Wholesale"/>
    <n v="91"/>
    <n v="0.356"/>
    <n v="1286.3578"/>
  </r>
  <r>
    <d v="2014-12-13T12:40:02"/>
    <s v="gel-boomerang.com"/>
    <x v="9"/>
    <s v="Retail"/>
    <n v="2"/>
    <n v="0"/>
    <n v="10"/>
  </r>
  <r>
    <d v="2014-12-12T16:35:02"/>
    <s v="amazon.com"/>
    <x v="9"/>
    <s v="Wholesale"/>
    <n v="37"/>
    <n v="0.159"/>
    <n v="155.585"/>
  </r>
  <r>
    <d v="2015-07-28T15:17:00"/>
    <s v="coloradoboomerangs.com"/>
    <x v="9"/>
    <s v="Retail"/>
    <n v="2"/>
    <n v="0"/>
    <n v="10"/>
  </r>
  <r>
    <d v="2015-08-25T16:47:00"/>
    <s v="amazon.com"/>
    <x v="0"/>
    <s v="Retail"/>
    <n v="6"/>
    <n v="0.07199999999999999"/>
    <n v="122.2176"/>
  </r>
  <r>
    <d v="2015-12-20T12:35:00"/>
    <s v="amazon.com"/>
    <x v="9"/>
    <s v="Wholesale"/>
    <n v="35"/>
    <n v="0.16"/>
    <n v="147"/>
  </r>
  <r>
    <d v="2015-08-29T14:06:00"/>
    <s v="amazon.com"/>
    <x v="11"/>
    <s v="Retail"/>
    <n v="1"/>
    <n v="0.019"/>
    <n v="42.183"/>
  </r>
  <r>
    <d v="2015-02-28T11:45:01"/>
    <s v="coloradoboomerangs.com"/>
    <x v="8"/>
    <s v="Retail"/>
    <n v="3"/>
    <n v="0"/>
    <n v="65.84999999999999"/>
  </r>
  <r>
    <d v="2015-07-13T05:30:03"/>
    <s v="amazon.com"/>
    <x v="12"/>
    <s v="Wholesale"/>
    <n v="34"/>
    <n v="0.169"/>
    <n v="1128.7473"/>
  </r>
  <r>
    <d v="2015-08-14T09:49:58"/>
    <s v="coloradoboomerangs.com"/>
    <x v="6"/>
    <s v="Retail"/>
    <n v="3"/>
    <n v="0"/>
    <n v="29.85"/>
  </r>
  <r>
    <d v="2015-11-27T11:33:56"/>
    <s v="coloradoboomerangs.com"/>
    <x v="13"/>
    <s v="Retail"/>
    <n v="1"/>
    <n v="0"/>
    <n v="24"/>
  </r>
  <r>
    <d v="2015-11-03T12:30:58"/>
    <s v="amazon.com"/>
    <x v="9"/>
    <s v="Retail"/>
    <n v="5"/>
    <n v="0.07099999999999999"/>
    <n v="23.225"/>
  </r>
  <r>
    <d v="2015-04-09T12:43:03"/>
    <s v="ebay.com"/>
    <x v="14"/>
    <s v="Wholesale"/>
    <n v="68"/>
    <n v="0.375"/>
    <n v="1697.875"/>
  </r>
  <r>
    <d v="2015-12-08T18:15:59"/>
    <s v="coloradoboomerangs.com"/>
    <x v="9"/>
    <s v="Retail"/>
    <n v="4"/>
    <n v="0"/>
    <n v="20"/>
  </r>
  <r>
    <d v="2015-02-19T22:13:00"/>
    <s v="ebay.com"/>
    <x v="9"/>
    <s v="Retail"/>
    <n v="2"/>
    <n v="0"/>
    <n v="10"/>
  </r>
  <r>
    <d v="2015-12-12T08:45:01"/>
    <s v="ebay.com"/>
    <x v="10"/>
    <s v="Retail"/>
    <n v="1"/>
    <n v="0"/>
    <n v="19.95"/>
  </r>
  <r>
    <d v="2014-12-09T12:11:57"/>
    <s v="coloradoboomerangs.com"/>
    <x v="0"/>
    <s v="Retail"/>
    <n v="1"/>
    <n v="0"/>
    <n v="21.95"/>
  </r>
  <r>
    <d v="2014-12-07T19:44:59"/>
    <s v="amazon.com"/>
    <x v="10"/>
    <s v="Retail"/>
    <n v="3"/>
    <n v="0.018"/>
    <n v="58.77269999999999"/>
  </r>
  <r>
    <d v="2014-12-06T17:46:02"/>
    <s v="amazon.com"/>
    <x v="9"/>
    <s v="Retail"/>
    <n v="1"/>
    <n v="0.019"/>
    <n v="4.905"/>
  </r>
  <r>
    <d v="2015-06-03T03:54:00"/>
    <s v="coloradoboomerangs.com"/>
    <x v="4"/>
    <s v="Retail"/>
    <n v="4"/>
    <n v="0"/>
    <n v="7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11" firstHeaderRow="1" firstDataRow="1" firstDataCol="1"/>
  <pivotFields count="7">
    <pivotField showAll="0"/>
    <pivotField showAll="0"/>
    <pivotField axis="axisRow" showAll="0">
      <items count="16">
        <item x="0"/>
        <item h="1" x="2"/>
        <item h="1" x="8"/>
        <item h="1" x="10"/>
        <item x="4"/>
        <item x="6"/>
        <item x="9"/>
        <item h="1" x="13"/>
        <item x="5"/>
        <item h="1" x="11"/>
        <item h="1" x="3"/>
        <item x="14"/>
        <item x="12"/>
        <item x="7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0">
    <i>
      <x/>
    </i>
    <i>
      <x v="4"/>
    </i>
    <i>
      <x v="5"/>
    </i>
    <i>
      <x v="6"/>
    </i>
    <i>
      <x v="8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6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DEAABE-C190-4240-8C7C-0D83A53B7444}" name="Table1" displayName="Table1" ref="A1:E36" totalsRowShown="0" headerRowDxfId="12" dataDxfId="0">
  <autoFilter ref="A1:E36" xr:uid="{0FDEAABE-C190-4240-8C7C-0D83A53B7444}"/>
  <tableColumns count="5">
    <tableColumn id="1" xr3:uid="{391ED942-5C0E-4EE0-A22A-78D8118CE5A5}" name="Date Time" dataDxfId="5"/>
    <tableColumn id="3" xr3:uid="{08055439-164A-4B41-8BE5-368A61C6CC6C}" name="Product" dataDxfId="4"/>
    <tableColumn id="5" xr3:uid="{786A2B6C-5404-4CC0-89E9-BF8991CCF245}" name="Quantity" dataDxfId="3"/>
    <tableColumn id="6" xr3:uid="{A3E126B9-7CCA-4713-A860-446E7D154558}" name="Discount" dataDxfId="2"/>
    <tableColumn id="7" xr3:uid="{51862413-D7B5-4AD7-970A-B2CCF77F33EE}" name="Revenue" dataDxfId="1">
      <calculatedColumnFormula>VLOOKUP(B2,'Retail Price'!$A$2:$B$23,2,TRUE)*C2*(1-D2)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Q12" sqref="Q12"/>
    </sheetView>
  </sheetViews>
  <sheetFormatPr defaultRowHeight="13.8" x14ac:dyDescent="0.25"/>
  <cols>
    <col min="1" max="1" width="35.5546875" style="3" customWidth="1"/>
    <col min="2" max="2" width="44.33203125" style="3" customWidth="1"/>
  </cols>
  <sheetData>
    <row r="1" spans="1:2" ht="35.4" x14ac:dyDescent="0.25">
      <c r="A1" s="7" t="s">
        <v>0</v>
      </c>
      <c r="B1" s="8" t="s">
        <v>1</v>
      </c>
    </row>
    <row r="2" spans="1:2" ht="35.4" x14ac:dyDescent="0.25">
      <c r="A2" s="9" t="s">
        <v>2</v>
      </c>
      <c r="B2" s="10">
        <v>2262.9133000000002</v>
      </c>
    </row>
    <row r="3" spans="1:2" ht="35.4" x14ac:dyDescent="0.25">
      <c r="A3" s="9" t="s">
        <v>6</v>
      </c>
      <c r="B3" s="10">
        <v>651.58499999999992</v>
      </c>
    </row>
    <row r="4" spans="1:2" ht="35.4" x14ac:dyDescent="0.25">
      <c r="A4" s="9" t="s">
        <v>7</v>
      </c>
      <c r="B4" s="10">
        <v>608.19375000000002</v>
      </c>
    </row>
    <row r="5" spans="1:2" ht="35.4" x14ac:dyDescent="0.25">
      <c r="A5" s="9" t="s">
        <v>8</v>
      </c>
      <c r="B5" s="10">
        <v>508.21500000000003</v>
      </c>
    </row>
    <row r="6" spans="1:2" ht="35.4" x14ac:dyDescent="0.25">
      <c r="A6" s="9" t="s">
        <v>10</v>
      </c>
      <c r="B6" s="10">
        <v>1000</v>
      </c>
    </row>
    <row r="7" spans="1:2" ht="35.4" x14ac:dyDescent="0.25">
      <c r="A7" s="9" t="s">
        <v>13</v>
      </c>
      <c r="B7" s="10">
        <v>1697.875</v>
      </c>
    </row>
    <row r="8" spans="1:2" ht="35.4" x14ac:dyDescent="0.25">
      <c r="A8" s="9" t="s">
        <v>14</v>
      </c>
      <c r="B8" s="10">
        <v>1128.7473</v>
      </c>
    </row>
    <row r="9" spans="1:2" ht="35.4" x14ac:dyDescent="0.25">
      <c r="A9" s="9" t="s">
        <v>15</v>
      </c>
      <c r="B9" s="10">
        <v>1598</v>
      </c>
    </row>
    <row r="10" spans="1:2" ht="35.4" x14ac:dyDescent="0.25">
      <c r="A10" s="9" t="s">
        <v>16</v>
      </c>
      <c r="B10" s="10">
        <v>984.76750000000015</v>
      </c>
    </row>
    <row r="11" spans="1:2" ht="35.4" x14ac:dyDescent="0.25">
      <c r="A11" s="9" t="s">
        <v>17</v>
      </c>
      <c r="B11" s="10">
        <v>10440.296850000001</v>
      </c>
    </row>
    <row r="12" spans="1:2" ht="28.2" x14ac:dyDescent="0.25">
      <c r="A12"/>
      <c r="B12"/>
    </row>
    <row r="13" spans="1:2" ht="28.2" x14ac:dyDescent="0.25">
      <c r="A13"/>
      <c r="B13"/>
    </row>
    <row r="14" spans="1:2" ht="28.2" x14ac:dyDescent="0.25">
      <c r="A14"/>
      <c r="B14"/>
    </row>
    <row r="15" spans="1:2" ht="22.8" x14ac:dyDescent="0.25">
      <c r="A15"/>
      <c r="B15"/>
    </row>
    <row r="16" spans="1:2" ht="22.8" x14ac:dyDescent="0.25">
      <c r="A16"/>
      <c r="B16"/>
    </row>
    <row r="17" spans="1:2" ht="22.8" x14ac:dyDescent="0.25">
      <c r="A17"/>
      <c r="B17"/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tabSelected="1" workbookViewId="0">
      <selection sqref="A1:E12"/>
    </sheetView>
  </sheetViews>
  <sheetFormatPr defaultRowHeight="13.8" x14ac:dyDescent="0.25"/>
  <cols>
    <col min="1" max="1" width="24.21875" style="6" customWidth="1"/>
    <col min="2" max="2" width="47.44140625" customWidth="1"/>
    <col min="3" max="3" width="20.77734375" customWidth="1"/>
    <col min="4" max="4" width="20.77734375" style="14" customWidth="1"/>
    <col min="5" max="5" width="35.44140625" style="12" customWidth="1"/>
  </cols>
  <sheetData>
    <row r="1" spans="1:5" ht="28.2" customHeight="1" x14ac:dyDescent="0.25">
      <c r="A1" s="5" t="s">
        <v>18</v>
      </c>
      <c r="B1" s="4" t="s">
        <v>19</v>
      </c>
      <c r="C1" s="4" t="s">
        <v>20</v>
      </c>
      <c r="D1" s="13" t="s">
        <v>21</v>
      </c>
      <c r="E1" s="11" t="s">
        <v>22</v>
      </c>
    </row>
    <row r="2" spans="1:5" ht="35.4" x14ac:dyDescent="0.25">
      <c r="A2" s="15">
        <v>42255.4257</v>
      </c>
      <c r="B2" s="8" t="s">
        <v>2</v>
      </c>
      <c r="C2" s="8">
        <v>33</v>
      </c>
      <c r="D2" s="16">
        <v>0.16500000000000001</v>
      </c>
      <c r="E2" s="17">
        <f>VLOOKUP(B2,'Retail Price'!$A$2:$B$23,2,TRUE)*C2*(1-D2)</f>
        <v>604.83225000000004</v>
      </c>
    </row>
    <row r="3" spans="1:5" ht="35.4" x14ac:dyDescent="0.25">
      <c r="A3" s="15">
        <v>42349.9764</v>
      </c>
      <c r="B3" s="8" t="s">
        <v>16</v>
      </c>
      <c r="C3" s="8">
        <v>29</v>
      </c>
      <c r="D3" s="16">
        <v>0.15</v>
      </c>
      <c r="E3" s="17">
        <f>VLOOKUP(B3,'Retail Price'!$A$2:$B$23,2,TRUE)*C3*(1-D3)</f>
        <v>984.76750000000015</v>
      </c>
    </row>
    <row r="4" spans="1:5" ht="35.4" x14ac:dyDescent="0.25">
      <c r="A4" s="15">
        <v>42357.757599999997</v>
      </c>
      <c r="B4" s="8" t="s">
        <v>3</v>
      </c>
      <c r="C4" s="8">
        <v>3</v>
      </c>
      <c r="D4" s="16">
        <v>1.9E-2</v>
      </c>
      <c r="E4" s="17">
        <f>VLOOKUP(B4,'Retail Price'!$A$2:$B$23,2,TRUE)*C4*(1-D4)</f>
        <v>64.598849999999999</v>
      </c>
    </row>
    <row r="5" spans="1:5" ht="35.4" x14ac:dyDescent="0.25">
      <c r="A5" s="15">
        <v>42239.538200000003</v>
      </c>
      <c r="B5" s="8" t="s">
        <v>12</v>
      </c>
      <c r="C5" s="8">
        <v>36</v>
      </c>
      <c r="D5" s="16">
        <v>0.15</v>
      </c>
      <c r="E5" s="17">
        <f>VLOOKUP(B5,'Retail Price'!$A$2:$B$23,2,TRUE)*C5*(1-D5)</f>
        <v>1222.47</v>
      </c>
    </row>
    <row r="6" spans="1:5" ht="35.4" x14ac:dyDescent="0.25">
      <c r="A6" s="15">
        <v>42194.210400000004</v>
      </c>
      <c r="B6" s="8" t="s">
        <v>6</v>
      </c>
      <c r="C6" s="8">
        <v>38</v>
      </c>
      <c r="D6" s="16">
        <v>0.15</v>
      </c>
      <c r="E6" s="17">
        <f>VLOOKUP(B6,'Retail Price'!$A$2:$B$23,2,TRUE)*C6*(1-D6)</f>
        <v>579.78499999999997</v>
      </c>
    </row>
    <row r="7" spans="1:5" ht="35.4" x14ac:dyDescent="0.25">
      <c r="A7" s="15">
        <v>42185.695099999997</v>
      </c>
      <c r="B7" s="8" t="s">
        <v>10</v>
      </c>
      <c r="C7" s="8">
        <v>4</v>
      </c>
      <c r="D7" s="16">
        <v>0</v>
      </c>
      <c r="E7" s="17">
        <f>VLOOKUP(B7,'Retail Price'!$A$2:$B$23,2,TRUE)*C7*(1-D7)</f>
        <v>1000</v>
      </c>
    </row>
    <row r="8" spans="1:5" ht="35.4" x14ac:dyDescent="0.25">
      <c r="A8" s="15">
        <v>42186.552799999998</v>
      </c>
      <c r="B8" s="8" t="s">
        <v>3</v>
      </c>
      <c r="C8" s="8">
        <v>4</v>
      </c>
      <c r="D8" s="16">
        <v>0</v>
      </c>
      <c r="E8" s="17">
        <f>VLOOKUP(B8,'Retail Price'!$A$2:$B$23,2,TRUE)*C8*(1-D8)</f>
        <v>87.8</v>
      </c>
    </row>
    <row r="9" spans="1:5" ht="35.4" x14ac:dyDescent="0.25">
      <c r="A9" s="15">
        <v>42218.171499999997</v>
      </c>
      <c r="B9" s="8" t="s">
        <v>7</v>
      </c>
      <c r="C9" s="8">
        <v>93</v>
      </c>
      <c r="D9" s="16">
        <v>0.375</v>
      </c>
      <c r="E9" s="17">
        <f>VLOOKUP(B9,'Retail Price'!$A$2:$B$23,2,TRUE)*C9*(1-D9)</f>
        <v>578.34375</v>
      </c>
    </row>
    <row r="10" spans="1:5" ht="35.4" x14ac:dyDescent="0.25">
      <c r="A10" s="15">
        <v>42324.511100000003</v>
      </c>
      <c r="B10" s="8" t="s">
        <v>15</v>
      </c>
      <c r="C10" s="8">
        <v>64</v>
      </c>
      <c r="D10" s="16">
        <v>0.375</v>
      </c>
      <c r="E10" s="17">
        <f>VLOOKUP(B10,'Retail Price'!$A$2:$B$23,2,TRUE)*C10*(1-D10)</f>
        <v>1598</v>
      </c>
    </row>
    <row r="11" spans="1:5" ht="35.4" x14ac:dyDescent="0.25">
      <c r="A11" s="15">
        <v>41982.824999999997</v>
      </c>
      <c r="B11" s="8" t="s">
        <v>4</v>
      </c>
      <c r="C11" s="8">
        <v>3</v>
      </c>
      <c r="D11" s="16">
        <v>0</v>
      </c>
      <c r="E11" s="17">
        <f>VLOOKUP(B11,'Retail Price'!$A$2:$B$23,2,TRUE)*C11*(1-D11)</f>
        <v>65.849999999999994</v>
      </c>
    </row>
    <row r="12" spans="1:5" ht="35.4" x14ac:dyDescent="0.25">
      <c r="A12" s="15">
        <v>42346.349300000002</v>
      </c>
      <c r="B12" s="8" t="s">
        <v>12</v>
      </c>
      <c r="C12" s="8">
        <v>124</v>
      </c>
      <c r="D12" s="16">
        <v>0.59399999999999997</v>
      </c>
      <c r="E12" s="17">
        <f>VLOOKUP(B12,'Retail Price'!$A$2:$B$23,2,TRUE)*C12*(1-D12)</f>
        <v>2011.2428000000002</v>
      </c>
    </row>
    <row r="13" spans="1:5" ht="35.4" x14ac:dyDescent="0.25">
      <c r="A13" s="15">
        <v>41986.6875</v>
      </c>
      <c r="B13" s="8" t="s">
        <v>8</v>
      </c>
      <c r="C13" s="8">
        <v>30</v>
      </c>
      <c r="D13" s="16">
        <v>0.15</v>
      </c>
      <c r="E13" s="17">
        <f>VLOOKUP(B13,'Retail Price'!$A$2:$B$23,2,TRUE)*C13*(1-D13)</f>
        <v>127.5</v>
      </c>
    </row>
    <row r="14" spans="1:5" ht="35.4" x14ac:dyDescent="0.25">
      <c r="A14" s="15">
        <v>42239.1299</v>
      </c>
      <c r="B14" s="8" t="s">
        <v>2</v>
      </c>
      <c r="C14" s="8">
        <v>8</v>
      </c>
      <c r="D14" s="16">
        <v>7.1999999999999995E-2</v>
      </c>
      <c r="E14" s="17">
        <f>VLOOKUP(B14,'Retail Price'!$A$2:$B$23,2,TRUE)*C14*(1-D14)</f>
        <v>162.95680000000002</v>
      </c>
    </row>
    <row r="15" spans="1:5" ht="35.4" x14ac:dyDescent="0.25">
      <c r="A15" s="15">
        <v>42328.459000000003</v>
      </c>
      <c r="B15" s="8" t="s">
        <v>5</v>
      </c>
      <c r="C15" s="8">
        <v>4</v>
      </c>
      <c r="D15" s="16">
        <v>1.9E-2</v>
      </c>
      <c r="E15" s="17">
        <f>VLOOKUP(B15,'Retail Price'!$A$2:$B$23,2,TRUE)*C15*(1-D15)</f>
        <v>78.283799999999999</v>
      </c>
    </row>
    <row r="16" spans="1:5" ht="35.4" x14ac:dyDescent="0.25">
      <c r="A16" s="15">
        <v>42242.461799999997</v>
      </c>
      <c r="B16" s="8" t="s">
        <v>2</v>
      </c>
      <c r="C16" s="8">
        <v>3</v>
      </c>
      <c r="D16" s="16">
        <v>1.9E-2</v>
      </c>
      <c r="E16" s="17">
        <f>VLOOKUP(B16,'Retail Price'!$A$2:$B$23,2,TRUE)*C16*(1-D16)</f>
        <v>64.598849999999999</v>
      </c>
    </row>
    <row r="17" spans="1:5" ht="35.4" x14ac:dyDescent="0.25">
      <c r="A17" s="15">
        <v>42350.598599999998</v>
      </c>
      <c r="B17" s="8" t="s">
        <v>2</v>
      </c>
      <c r="C17" s="8">
        <v>91</v>
      </c>
      <c r="D17" s="16">
        <v>0.35599999999999998</v>
      </c>
      <c r="E17" s="17">
        <f>VLOOKUP(B17,'Retail Price'!$A$2:$B$23,2,TRUE)*C17*(1-D17)</f>
        <v>1286.3578</v>
      </c>
    </row>
    <row r="18" spans="1:5" ht="35.4" x14ac:dyDescent="0.25">
      <c r="A18" s="15">
        <v>41986.527800000003</v>
      </c>
      <c r="B18" s="8" t="s">
        <v>8</v>
      </c>
      <c r="C18" s="8">
        <v>2</v>
      </c>
      <c r="D18" s="16">
        <v>0</v>
      </c>
      <c r="E18" s="17">
        <f>VLOOKUP(B18,'Retail Price'!$A$2:$B$23,2,TRUE)*C18*(1-D18)</f>
        <v>10</v>
      </c>
    </row>
    <row r="19" spans="1:5" ht="35.4" x14ac:dyDescent="0.25">
      <c r="A19" s="15">
        <v>41985.690999999999</v>
      </c>
      <c r="B19" s="8" t="s">
        <v>8</v>
      </c>
      <c r="C19" s="8">
        <v>37</v>
      </c>
      <c r="D19" s="16">
        <v>0.159</v>
      </c>
      <c r="E19" s="17">
        <f>VLOOKUP(B19,'Retail Price'!$A$2:$B$23,2,TRUE)*C19*(1-D19)</f>
        <v>155.58500000000001</v>
      </c>
    </row>
    <row r="20" spans="1:5" ht="35.4" x14ac:dyDescent="0.25">
      <c r="A20" s="15">
        <v>42213.6368</v>
      </c>
      <c r="B20" s="8" t="s">
        <v>8</v>
      </c>
      <c r="C20" s="8">
        <v>2</v>
      </c>
      <c r="D20" s="16">
        <v>0</v>
      </c>
      <c r="E20" s="17">
        <f>VLOOKUP(B20,'Retail Price'!$A$2:$B$23,2,TRUE)*C20*(1-D20)</f>
        <v>10</v>
      </c>
    </row>
    <row r="21" spans="1:5" ht="35.4" x14ac:dyDescent="0.25">
      <c r="A21" s="15">
        <v>42241.6993</v>
      </c>
      <c r="B21" s="8" t="s">
        <v>2</v>
      </c>
      <c r="C21" s="8">
        <v>6</v>
      </c>
      <c r="D21" s="16">
        <v>7.1999999999999995E-2</v>
      </c>
      <c r="E21" s="17">
        <f>VLOOKUP(B21,'Retail Price'!$A$2:$B$23,2,TRUE)*C21*(1-D21)</f>
        <v>122.21759999999999</v>
      </c>
    </row>
    <row r="22" spans="1:5" ht="35.4" x14ac:dyDescent="0.25">
      <c r="A22" s="15">
        <v>42358.524299999997</v>
      </c>
      <c r="B22" s="8" t="s">
        <v>8</v>
      </c>
      <c r="C22" s="8">
        <v>35</v>
      </c>
      <c r="D22" s="16">
        <v>0.16</v>
      </c>
      <c r="E22" s="17">
        <f>VLOOKUP(B22,'Retail Price'!$A$2:$B$23,2,TRUE)*C22*(1-D22)</f>
        <v>147</v>
      </c>
    </row>
    <row r="23" spans="1:5" ht="35.4" x14ac:dyDescent="0.25">
      <c r="A23" s="15">
        <v>42245.587500000001</v>
      </c>
      <c r="B23" s="8" t="s">
        <v>11</v>
      </c>
      <c r="C23" s="8">
        <v>1</v>
      </c>
      <c r="D23" s="16">
        <v>1.9E-2</v>
      </c>
      <c r="E23" s="17">
        <f>VLOOKUP(B23,'Retail Price'!$A$2:$B$23,2,TRUE)*C23*(1-D23)</f>
        <v>42.183</v>
      </c>
    </row>
    <row r="24" spans="1:5" ht="35.4" x14ac:dyDescent="0.25">
      <c r="A24" s="15">
        <v>42063.489600000001</v>
      </c>
      <c r="B24" s="8" t="s">
        <v>4</v>
      </c>
      <c r="C24" s="8">
        <v>3</v>
      </c>
      <c r="D24" s="16">
        <v>0</v>
      </c>
      <c r="E24" s="17">
        <f>VLOOKUP(B24,'Retail Price'!$A$2:$B$23,2,TRUE)*C24*(1-D24)</f>
        <v>65.849999999999994</v>
      </c>
    </row>
    <row r="25" spans="1:5" ht="35.4" x14ac:dyDescent="0.25">
      <c r="A25" s="15">
        <v>42198.229200000002</v>
      </c>
      <c r="B25" s="8" t="s">
        <v>14</v>
      </c>
      <c r="C25" s="8">
        <v>34</v>
      </c>
      <c r="D25" s="16">
        <v>0.16900000000000001</v>
      </c>
      <c r="E25" s="17">
        <f>VLOOKUP(B25,'Retail Price'!$A$2:$B$23,2,TRUE)*C25*(1-D25)</f>
        <v>1128.7473</v>
      </c>
    </row>
    <row r="26" spans="1:5" ht="35.4" x14ac:dyDescent="0.25">
      <c r="A26" s="15">
        <v>42230.409699999997</v>
      </c>
      <c r="B26" s="8" t="s">
        <v>7</v>
      </c>
      <c r="C26" s="8">
        <v>3</v>
      </c>
      <c r="D26" s="16">
        <v>0</v>
      </c>
      <c r="E26" s="17">
        <f>VLOOKUP(B26,'Retail Price'!$A$2:$B$23,2,TRUE)*C26*(1-D26)</f>
        <v>29.849999999999998</v>
      </c>
    </row>
    <row r="27" spans="1:5" ht="35.4" x14ac:dyDescent="0.25">
      <c r="A27" s="15">
        <v>42335.481899999999</v>
      </c>
      <c r="B27" s="8" t="s">
        <v>9</v>
      </c>
      <c r="C27" s="8">
        <v>1</v>
      </c>
      <c r="D27" s="16">
        <v>0</v>
      </c>
      <c r="E27" s="17">
        <f>VLOOKUP(B27,'Retail Price'!$A$2:$B$23,2,TRUE)*C27*(1-D27)</f>
        <v>24</v>
      </c>
    </row>
    <row r="28" spans="1:5" ht="35.4" x14ac:dyDescent="0.25">
      <c r="A28" s="15">
        <v>42311.521500000003</v>
      </c>
      <c r="B28" s="8" t="s">
        <v>8</v>
      </c>
      <c r="C28" s="8">
        <v>5</v>
      </c>
      <c r="D28" s="16">
        <v>7.0999999999999994E-2</v>
      </c>
      <c r="E28" s="17">
        <f>VLOOKUP(B28,'Retail Price'!$A$2:$B$23,2,TRUE)*C28*(1-D28)</f>
        <v>23.225000000000001</v>
      </c>
    </row>
    <row r="29" spans="1:5" ht="35.4" x14ac:dyDescent="0.25">
      <c r="A29" s="15">
        <v>42103.529900000001</v>
      </c>
      <c r="B29" s="8" t="s">
        <v>13</v>
      </c>
      <c r="C29" s="8">
        <v>68</v>
      </c>
      <c r="D29" s="16">
        <v>0.375</v>
      </c>
      <c r="E29" s="17">
        <f>VLOOKUP(B29,'Retail Price'!$A$2:$B$23,2,TRUE)*C29*(1-D29)</f>
        <v>1697.8750000000002</v>
      </c>
    </row>
    <row r="30" spans="1:5" ht="35.4" x14ac:dyDescent="0.25">
      <c r="A30" s="15">
        <v>42346.761100000003</v>
      </c>
      <c r="B30" s="8" t="s">
        <v>8</v>
      </c>
      <c r="C30" s="8">
        <v>4</v>
      </c>
      <c r="D30" s="16">
        <v>0</v>
      </c>
      <c r="E30" s="17">
        <f>VLOOKUP(B30,'Retail Price'!$A$2:$B$23,2,TRUE)*C30*(1-D30)</f>
        <v>20</v>
      </c>
    </row>
    <row r="31" spans="1:5" ht="35.4" x14ac:dyDescent="0.25">
      <c r="A31" s="15">
        <v>42054.9257</v>
      </c>
      <c r="B31" s="8" t="s">
        <v>8</v>
      </c>
      <c r="C31" s="8">
        <v>2</v>
      </c>
      <c r="D31" s="16">
        <v>0</v>
      </c>
      <c r="E31" s="17">
        <f>VLOOKUP(B31,'Retail Price'!$A$2:$B$23,2,TRUE)*C31*(1-D31)</f>
        <v>10</v>
      </c>
    </row>
    <row r="32" spans="1:5" ht="35.4" x14ac:dyDescent="0.25">
      <c r="A32" s="15">
        <v>42350.364600000001</v>
      </c>
      <c r="B32" s="8" t="s">
        <v>5</v>
      </c>
      <c r="C32" s="8">
        <v>1</v>
      </c>
      <c r="D32" s="16">
        <v>0</v>
      </c>
      <c r="E32" s="17">
        <f>VLOOKUP(B32,'Retail Price'!$A$2:$B$23,2,TRUE)*C32*(1-D32)</f>
        <v>19.95</v>
      </c>
    </row>
    <row r="33" spans="1:5" ht="35.4" x14ac:dyDescent="0.25">
      <c r="A33" s="15">
        <v>41982.508300000001</v>
      </c>
      <c r="B33" s="8" t="s">
        <v>2</v>
      </c>
      <c r="C33" s="8">
        <v>1</v>
      </c>
      <c r="D33" s="16">
        <v>0</v>
      </c>
      <c r="E33" s="17">
        <f>VLOOKUP(B33,'Retail Price'!$A$2:$B$23,2,TRUE)*C33*(1-D33)</f>
        <v>21.95</v>
      </c>
    </row>
    <row r="34" spans="1:5" ht="35.4" x14ac:dyDescent="0.25">
      <c r="A34" s="15">
        <v>41980.822899999999</v>
      </c>
      <c r="B34" s="8" t="s">
        <v>5</v>
      </c>
      <c r="C34" s="8">
        <v>3</v>
      </c>
      <c r="D34" s="16">
        <v>1.7999999999999999E-2</v>
      </c>
      <c r="E34" s="17">
        <f>VLOOKUP(B34,'Retail Price'!$A$2:$B$23,2,TRUE)*C34*(1-D34)</f>
        <v>58.772699999999993</v>
      </c>
    </row>
    <row r="35" spans="1:5" ht="35.4" x14ac:dyDescent="0.25">
      <c r="A35" s="15">
        <v>41979.740299999998</v>
      </c>
      <c r="B35" s="8" t="s">
        <v>8</v>
      </c>
      <c r="C35" s="8">
        <v>1</v>
      </c>
      <c r="D35" s="16">
        <v>1.9E-2</v>
      </c>
      <c r="E35" s="17">
        <f>VLOOKUP(B35,'Retail Price'!$A$2:$B$23,2,TRUE)*C35*(1-D35)</f>
        <v>4.9050000000000002</v>
      </c>
    </row>
    <row r="36" spans="1:5" ht="35.4" x14ac:dyDescent="0.25">
      <c r="A36" s="15">
        <v>42158.162499999999</v>
      </c>
      <c r="B36" s="8" t="s">
        <v>6</v>
      </c>
      <c r="C36" s="8">
        <v>4</v>
      </c>
      <c r="D36" s="16">
        <v>0</v>
      </c>
      <c r="E36" s="17">
        <f>VLOOKUP(B36,'Retail Price'!$A$2:$B$23,2,TRUE)*C36*(1-D36)</f>
        <v>71.8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sqref="A1:B23"/>
    </sheetView>
  </sheetViews>
  <sheetFormatPr defaultRowHeight="13.8" x14ac:dyDescent="0.25"/>
  <cols>
    <col min="1" max="1" width="16.21875" style="3" customWidth="1"/>
    <col min="2" max="2" width="12.88671875" style="3" customWidth="1"/>
  </cols>
  <sheetData>
    <row r="1" spans="1:2" x14ac:dyDescent="0.25">
      <c r="A1" s="1" t="s">
        <v>19</v>
      </c>
      <c r="B1" s="1" t="s">
        <v>23</v>
      </c>
    </row>
    <row r="2" spans="1:2" x14ac:dyDescent="0.25">
      <c r="A2" s="2" t="s">
        <v>24</v>
      </c>
      <c r="B2" s="2">
        <v>21.95</v>
      </c>
    </row>
    <row r="3" spans="1:2" x14ac:dyDescent="0.25">
      <c r="A3" s="2" t="s">
        <v>2</v>
      </c>
      <c r="B3" s="2">
        <v>21.95</v>
      </c>
    </row>
    <row r="4" spans="1:2" x14ac:dyDescent="0.25">
      <c r="A4" s="2" t="s">
        <v>25</v>
      </c>
      <c r="B4" s="2">
        <v>19.95</v>
      </c>
    </row>
    <row r="5" spans="1:2" x14ac:dyDescent="0.25">
      <c r="A5" s="2" t="s">
        <v>6</v>
      </c>
      <c r="B5" s="2">
        <v>17.95</v>
      </c>
    </row>
    <row r="6" spans="1:2" x14ac:dyDescent="0.25">
      <c r="A6" s="2" t="s">
        <v>26</v>
      </c>
      <c r="B6" s="2">
        <v>26.95</v>
      </c>
    </row>
    <row r="7" spans="1:2" x14ac:dyDescent="0.25">
      <c r="A7" s="2" t="s">
        <v>14</v>
      </c>
      <c r="B7" s="2">
        <v>20</v>
      </c>
    </row>
    <row r="8" spans="1:2" x14ac:dyDescent="0.25">
      <c r="A8" s="2" t="s">
        <v>3</v>
      </c>
      <c r="B8" s="2">
        <v>25</v>
      </c>
    </row>
    <row r="9" spans="1:2" x14ac:dyDescent="0.25">
      <c r="A9" s="2" t="s">
        <v>27</v>
      </c>
      <c r="B9" s="2">
        <v>21.95</v>
      </c>
    </row>
    <row r="10" spans="1:2" x14ac:dyDescent="0.25">
      <c r="A10" s="2" t="s">
        <v>16</v>
      </c>
      <c r="B10" s="2">
        <v>23.95</v>
      </c>
    </row>
    <row r="11" spans="1:2" x14ac:dyDescent="0.25">
      <c r="A11" s="2" t="s">
        <v>28</v>
      </c>
      <c r="B11" s="2">
        <v>23.95</v>
      </c>
    </row>
    <row r="12" spans="1:2" x14ac:dyDescent="0.25">
      <c r="A12" s="2" t="s">
        <v>29</v>
      </c>
      <c r="B12" s="2">
        <v>9.9499999999999993</v>
      </c>
    </row>
    <row r="13" spans="1:2" x14ac:dyDescent="0.25">
      <c r="A13" s="2" t="s">
        <v>8</v>
      </c>
      <c r="B13" s="2">
        <v>5</v>
      </c>
    </row>
    <row r="14" spans="1:2" x14ac:dyDescent="0.25">
      <c r="A14" s="2" t="s">
        <v>7</v>
      </c>
      <c r="B14" s="2">
        <v>22</v>
      </c>
    </row>
    <row r="15" spans="1:2" x14ac:dyDescent="0.25">
      <c r="A15" s="2" t="s">
        <v>13</v>
      </c>
      <c r="B15" s="2">
        <v>26</v>
      </c>
    </row>
    <row r="16" spans="1:2" x14ac:dyDescent="0.25">
      <c r="A16" s="2" t="s">
        <v>15</v>
      </c>
      <c r="B16" s="2">
        <v>14</v>
      </c>
    </row>
    <row r="17" spans="1:2" x14ac:dyDescent="0.25">
      <c r="A17" s="2" t="s">
        <v>5</v>
      </c>
      <c r="B17" s="2">
        <v>75</v>
      </c>
    </row>
    <row r="18" spans="1:2" x14ac:dyDescent="0.25">
      <c r="A18" s="2" t="s">
        <v>9</v>
      </c>
      <c r="B18" s="2">
        <v>24</v>
      </c>
    </row>
    <row r="19" spans="1:2" x14ac:dyDescent="0.25">
      <c r="A19" s="2" t="s">
        <v>30</v>
      </c>
      <c r="B19" s="2">
        <v>50</v>
      </c>
    </row>
    <row r="20" spans="1:2" x14ac:dyDescent="0.25">
      <c r="A20" s="2" t="s">
        <v>11</v>
      </c>
      <c r="B20" s="2">
        <v>120</v>
      </c>
    </row>
    <row r="21" spans="1:2" x14ac:dyDescent="0.25">
      <c r="A21" s="2" t="s">
        <v>10</v>
      </c>
      <c r="B21" s="2">
        <v>250</v>
      </c>
    </row>
    <row r="22" spans="1:2" x14ac:dyDescent="0.25">
      <c r="A22" s="2" t="s">
        <v>4</v>
      </c>
      <c r="B22" s="2">
        <v>43</v>
      </c>
    </row>
    <row r="23" spans="1:2" x14ac:dyDescent="0.25">
      <c r="A23" s="2" t="s">
        <v>12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cp:lastPrinted>2023-05-17T01:29:07Z</cp:lastPrinted>
  <dcterms:created xsi:type="dcterms:W3CDTF">2023-04-01T12:14:31Z</dcterms:created>
  <dcterms:modified xsi:type="dcterms:W3CDTF">2023-05-17T11:22:34Z</dcterms:modified>
</cp:coreProperties>
</file>