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8_BoomerangSales\"/>
    </mc:Choice>
  </mc:AlternateContent>
  <xr:revisionPtr revIDLastSave="0" documentId="8_{FD61DA3A-476A-4C4B-81F0-22C01296EE96}" xr6:coauthVersionLast="47" xr6:coauthVersionMax="47" xr10:uidLastSave="{00000000-0000-0000-0000-000000000000}"/>
  <bookViews>
    <workbookView xWindow="2760" yWindow="2760" windowWidth="21600" windowHeight="11332" activeTab="1" xr2:uid="{3433B584-7622-4B7E-9B82-A1F9BC4B7C5C}"/>
  </bookViews>
  <sheets>
    <sheet name="PivotTableSheet" sheetId="3" r:id="rId1"/>
    <sheet name="Sheet1" sheetId="1" r:id="rId2"/>
    <sheet name="Retail Price" sheetId="2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<sst xmlns="http://schemas.openxmlformats.org/spreadsheetml/2006/main" count="119" uniqueCount="37">
  <si>
    <t>Date Time</t>
  </si>
  <si>
    <t>Web Site</t>
  </si>
  <si>
    <t>Product</t>
  </si>
  <si>
    <t>Type</t>
  </si>
  <si>
    <t>Quantity</t>
  </si>
  <si>
    <t>Discount</t>
  </si>
  <si>
    <t>amazon.com</t>
  </si>
  <si>
    <t>Aspen</t>
  </si>
  <si>
    <t>ebay.com</t>
  </si>
  <si>
    <t>Yanaki</t>
  </si>
  <si>
    <t>Bellen</t>
  </si>
  <si>
    <t>Quad</t>
  </si>
  <si>
    <t>coloradoboomerangs.com</t>
  </si>
  <si>
    <t>Crested Beaut</t>
  </si>
  <si>
    <t>Manu LD</t>
  </si>
  <si>
    <t>gel-boomerang.com</t>
  </si>
  <si>
    <t>Fire Aspen</t>
  </si>
  <si>
    <t>Sunspot</t>
  </si>
  <si>
    <t>Bower Aussie Round</t>
  </si>
  <si>
    <t>Fun Fly</t>
  </si>
  <si>
    <t>Carlota Doublers</t>
  </si>
  <si>
    <t>Manu MTA</t>
  </si>
  <si>
    <t>Sunshine</t>
  </si>
  <si>
    <t>GelFast</t>
  </si>
  <si>
    <t>Sunset</t>
  </si>
  <si>
    <t>Retail Price</t>
  </si>
  <si>
    <t>Alpine</t>
  </si>
  <si>
    <t>Carlota</t>
  </si>
  <si>
    <t>Majestic Beaut</t>
  </si>
  <si>
    <t>Eagle</t>
  </si>
  <si>
    <t>Phoenix</t>
  </si>
  <si>
    <t>Darnell Tri Fly</t>
  </si>
  <si>
    <t>Frido Fast Catch</t>
  </si>
  <si>
    <t>Revenue</t>
  </si>
  <si>
    <t>行标签</t>
  </si>
  <si>
    <t>总计</t>
  </si>
  <si>
    <t>求和项:Revenue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</si>
</sst>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"/>
  </numFmts>
  <fonts count="3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16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[8_BoomerangSales_1.xlsx]PivotTableSheet!RevenueSummary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zh-Hans-H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PivotTableSheet!$C$2</c:f>
              <c:strCache>
                <c:ptCount val="1"/>
                <c:pt idx="0">
                  <c:v>汇总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zh-Hans-H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PivotTableSheet!$B$3:$B$18</c:f>
              <c:strCache>
                <c:ptCount val="15"/>
                <c:pt idx="0">
                  <c:v>Aspen</c:v>
                </c:pt>
                <c:pt idx="1">
                  <c:v>Bellen</c:v>
                </c:pt>
                <c:pt idx="2">
                  <c:v>Bower Aussie Round</c:v>
                </c:pt>
                <c:pt idx="3">
                  <c:v>Carlota Doublers</c:v>
                </c:pt>
                <c:pt idx="4">
                  <c:v>Crested Beaut</c:v>
                </c:pt>
                <c:pt idx="5">
                  <c:v>Fire Aspen</c:v>
                </c:pt>
                <c:pt idx="6">
                  <c:v>Fun Fly</c:v>
                </c:pt>
                <c:pt idx="7">
                  <c:v>GelFast</c:v>
                </c:pt>
                <c:pt idx="8">
                  <c:v>Manu LD</c:v>
                </c:pt>
                <c:pt idx="9">
                  <c:v>Manu MTA</c:v>
                </c:pt>
                <c:pt idx="10">
                  <c:v>Quad</c:v>
                </c:pt>
                <c:pt idx="11">
                  <c:v>Sunset</c:v>
                </c:pt>
                <c:pt idx="12">
                  <c:v>Sunshine</c:v>
                </c:pt>
                <c:pt idx="13">
                  <c:v>Sunspot</c:v>
                </c:pt>
                <c:pt idx="14">
                  <c:v>Yanaki</c:v>
                </c:pt>
              </c:strCache>
            </c:strRef>
          </c:cat>
          <c:val>
            <c:numRef>
              <c:f>PivotTableSheet!$C$3:$C$18</c:f>
              <c:numCache>
                <c:formatCode>General</c:formatCode>
                <c:ptCount val="15"/>
                <c:pt idx="0">
                  <c:v>2262.9132999999997</c:v>
                </c:pt>
                <c:pt idx="1">
                  <c:v>173.57499999999999</c:v>
                </c:pt>
                <c:pt idx="2">
                  <c:v>258</c:v>
                </c:pt>
                <c:pt idx="3">
                  <c:v>590.25</c:v>
                </c:pt>
                <c:pt idx="4">
                  <c:v>651.58499999999992</c:v>
                </c:pt>
                <c:pt idx="5">
                  <c:v>1344.75</c:v>
                </c:pt>
                <c:pt idx="6">
                  <c:v>508.21500000000003</c:v>
                </c:pt>
                <c:pt idx="7">
                  <c:v>24</c:v>
                </c:pt>
                <c:pt idx="8">
                  <c:v>1000</c:v>
                </c:pt>
                <c:pt idx="9">
                  <c:v>117.72</c:v>
                </c:pt>
                <c:pt idx="10">
                  <c:v>3233.7128000000002</c:v>
                </c:pt>
                <c:pt idx="11">
                  <c:v>1105</c:v>
                </c:pt>
                <c:pt idx="12">
                  <c:v>565.07999999999993</c:v>
                </c:pt>
                <c:pt idx="13">
                  <c:v>560</c:v>
                </c:pt>
                <c:pt idx="14">
                  <c:v>590.36749999999995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6-4A56-90F9-7242327ED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7680848"/>
        <c:axId val="858055984"/>
      </c:barChart>
      <c:catAx>
        <c:axId val="967680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58055984"/>
        <c:crosses val="autoZero"/>
        <c:auto val="1"/>
        <c:lblAlgn val="ctr"/>
        <c:lblOffset val="100"/>
        <c:noMultiLvlLbl val="0"/>
      </c:catAx>
      <c:valAx>
        <c:axId val="858055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676808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558800</xdr:colOff>
      <xdr:row>15</xdr:row>
      <xdr:rowOff>73025</xdr:rowOff>
    </xdr:to>
    <xdr:graphicFrame macro="">
      <xdr:nvGraphicFramePr>
        <xdr:cNvPr id="2" name="RevenueChart">
          <a:extLst>
            <a:ext uri="{FF2B5EF4-FFF2-40B4-BE49-F238E27FC236}">
              <a16:creationId xmlns:a16="http://schemas.microsoft.com/office/drawing/2014/main" id="{87E985F9-ABF2-D693-4988-B55313E89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jr" refreshedDate="45058.882630902779" createdVersion="3" refreshedVersion="8" minRefreshableVersion="3" recordCount="35" xr:uid="{961A3CB1-66A3-44EB-877C-AA20DBBE726E}">
  <cacheSource type="worksheet">
    <worksheetSource ref="A1:G36" sheet="Sheet1"/>
  </cacheSource>
  <cacheFields count="7">
    <cacheField name="Date Time" numFmtId="164">
      <sharedItems containsSemiMixedTypes="0" containsNonDate="0" containsDate="1" containsString="0" minDate="2014-12-06T17:46:02" maxDate="2015-12-20T12:35:00"/>
    </cacheField>
    <cacheField name="Web Site" numFmtId="0">
      <sharedItems/>
    </cacheField>
    <cacheField name="Product" numFmtId="0">
      <sharedItems count="15">
        <s v="Aspen"/>
        <s v="Yanaki"/>
        <s v="Bellen"/>
        <s v="Quad"/>
        <s v="Crested Beaut"/>
        <s v="Manu LD"/>
        <s v="Fire Aspen"/>
        <s v="Sunspot"/>
        <s v="Bower Aussie Round"/>
        <s v="Fun Fly"/>
        <s v="Carlota Doublers"/>
        <s v="Manu MTA"/>
        <s v="Sunshine"/>
        <s v="GelFast"/>
        <s v="Sunset"/>
      </sharedItems>
    </cacheField>
    <cacheField name="Type" numFmtId="0">
      <sharedItems/>
    </cacheField>
    <cacheField name="Quantity" numFmtId="0">
      <sharedItems containsSemiMixedTypes="0" containsString="0" containsNumber="1" containsInteger="1" minValue="1" maxValue="124"/>
    </cacheField>
    <cacheField name="Discount" numFmtId="0">
      <sharedItems containsSemiMixedTypes="0" containsString="0" containsNumber="1" minValue="0" maxValue="0.59399999999999997"/>
    </cacheField>
    <cacheField name="Revenue" numFmtId="0">
      <sharedItems containsSemiMixedTypes="0" containsString="0" containsNumber="1" minValue="4.9050000000000002" maxValue="2011.2428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d v="2015-09-08T10:13:00"/>
    <s v="amazon.com"/>
    <x v="0"/>
    <s v="Wholesale"/>
    <n v="33"/>
    <n v="0.16500000000000001"/>
    <n v="604.83224999999993"/>
  </r>
  <r>
    <d v="2015-12-11T23:26:01"/>
    <s v="ebay.com"/>
    <x v="1"/>
    <s v="Wholesale"/>
    <n v="29"/>
    <n v="0.15"/>
    <n v="590.36749999999995"/>
  </r>
  <r>
    <d v="2015-12-19T18:10:57"/>
    <s v="amazon.com"/>
    <x v="2"/>
    <s v="Retail"/>
    <n v="3"/>
    <n v="1.9E-2"/>
    <n v="73.574999999999989"/>
  </r>
  <r>
    <d v="2015-08-23T12:55:00"/>
    <s v="ebay.com"/>
    <x v="3"/>
    <s v="Wholesale"/>
    <n v="36"/>
    <n v="0.15"/>
    <n v="1222.47"/>
  </r>
  <r>
    <d v="2015-07-09T05:02:59"/>
    <s v="coloradoboomerangs.com"/>
    <x v="4"/>
    <s v="Wholesale"/>
    <n v="38"/>
    <n v="0.15"/>
    <n v="579.78499999999997"/>
  </r>
  <r>
    <d v="2015-06-30T16:40:57"/>
    <s v="ebay.com"/>
    <x v="5"/>
    <s v="Retail"/>
    <n v="4"/>
    <n v="0"/>
    <n v="1000"/>
  </r>
  <r>
    <d v="2015-07-01T13:16:02"/>
    <s v="coloradoboomerangs.com"/>
    <x v="2"/>
    <s v="Retail"/>
    <n v="4"/>
    <n v="0"/>
    <n v="100"/>
  </r>
  <r>
    <d v="2015-08-02T04:06:58"/>
    <s v="gel-boomerang.com"/>
    <x v="6"/>
    <s v="Wholesale"/>
    <n v="93"/>
    <n v="0.375"/>
    <n v="1278.75"/>
  </r>
  <r>
    <d v="2015-11-16T12:15:59"/>
    <s v="ebay.com"/>
    <x v="7"/>
    <s v="Wholesale"/>
    <n v="64"/>
    <n v="0.375"/>
    <n v="560"/>
  </r>
  <r>
    <d v="2014-12-09T19:48:00"/>
    <s v="coloradoboomerangs.com"/>
    <x v="8"/>
    <s v="Retail"/>
    <n v="3"/>
    <n v="0"/>
    <n v="129"/>
  </r>
  <r>
    <d v="2015-12-08T08:23:00"/>
    <s v="amazon.com"/>
    <x v="3"/>
    <s v="Wholesale"/>
    <n v="124"/>
    <n v="0.59399999999999997"/>
    <n v="2011.2428000000004"/>
  </r>
  <r>
    <d v="2014-12-13T16:30:00"/>
    <s v="ebay.com"/>
    <x v="9"/>
    <s v="Wholesale"/>
    <n v="30"/>
    <n v="0.15"/>
    <n v="127.5"/>
  </r>
  <r>
    <d v="2015-08-23T03:07:03"/>
    <s v="amazon.com"/>
    <x v="0"/>
    <s v="Retail"/>
    <n v="8"/>
    <n v="7.1999999999999995E-2"/>
    <n v="162.95680000000002"/>
  </r>
  <r>
    <d v="2015-11-20T11:00:58"/>
    <s v="amazon.com"/>
    <x v="10"/>
    <s v="Retail"/>
    <n v="4"/>
    <n v="1.9E-2"/>
    <n v="294.3"/>
  </r>
  <r>
    <d v="2015-08-26T11:05:00"/>
    <s v="amazon.com"/>
    <x v="0"/>
    <s v="Retail"/>
    <n v="3"/>
    <n v="1.9E-2"/>
    <n v="64.598849999999999"/>
  </r>
  <r>
    <d v="2015-12-12T14:21:59"/>
    <s v="amazon.com"/>
    <x v="0"/>
    <s v="Wholesale"/>
    <n v="91"/>
    <n v="0.35599999999999998"/>
    <n v="1286.3578"/>
  </r>
  <r>
    <d v="2014-12-13T12:40:02"/>
    <s v="gel-boomerang.com"/>
    <x v="9"/>
    <s v="Retail"/>
    <n v="2"/>
    <n v="0"/>
    <n v="10"/>
  </r>
  <r>
    <d v="2014-12-12T16:35:02"/>
    <s v="amazon.com"/>
    <x v="9"/>
    <s v="Wholesale"/>
    <n v="37"/>
    <n v="0.159"/>
    <n v="155.58500000000001"/>
  </r>
  <r>
    <d v="2015-07-28T15:17:00"/>
    <s v="coloradoboomerangs.com"/>
    <x v="9"/>
    <s v="Retail"/>
    <n v="2"/>
    <n v="0"/>
    <n v="10"/>
  </r>
  <r>
    <d v="2015-08-25T16:47:00"/>
    <s v="amazon.com"/>
    <x v="0"/>
    <s v="Retail"/>
    <n v="6"/>
    <n v="7.1999999999999995E-2"/>
    <n v="122.2176"/>
  </r>
  <r>
    <d v="2015-12-20T12:35:00"/>
    <s v="amazon.com"/>
    <x v="9"/>
    <s v="Wholesale"/>
    <n v="35"/>
    <n v="0.16"/>
    <n v="147"/>
  </r>
  <r>
    <d v="2015-08-29T14:06:00"/>
    <s v="amazon.com"/>
    <x v="11"/>
    <s v="Retail"/>
    <n v="1"/>
    <n v="1.9E-2"/>
    <n v="117.72"/>
  </r>
  <r>
    <d v="2015-02-28T11:45:01"/>
    <s v="coloradoboomerangs.com"/>
    <x v="8"/>
    <s v="Retail"/>
    <n v="3"/>
    <n v="0"/>
    <n v="129"/>
  </r>
  <r>
    <d v="2015-07-13T05:30:03"/>
    <s v="amazon.com"/>
    <x v="12"/>
    <s v="Wholesale"/>
    <n v="34"/>
    <n v="0.16900000000000001"/>
    <n v="565.07999999999993"/>
  </r>
  <r>
    <d v="2015-08-14T09:49:58"/>
    <s v="coloradoboomerangs.com"/>
    <x v="6"/>
    <s v="Retail"/>
    <n v="3"/>
    <n v="0"/>
    <n v="66"/>
  </r>
  <r>
    <d v="2015-11-27T11:33:56"/>
    <s v="coloradoboomerangs.com"/>
    <x v="13"/>
    <s v="Retail"/>
    <n v="1"/>
    <n v="0"/>
    <n v="24"/>
  </r>
  <r>
    <d v="2015-11-03T12:30:58"/>
    <s v="amazon.com"/>
    <x v="9"/>
    <s v="Retail"/>
    <n v="5"/>
    <n v="7.0999999999999994E-2"/>
    <n v="23.225000000000001"/>
  </r>
  <r>
    <d v="2015-04-09T12:43:03"/>
    <s v="ebay.com"/>
    <x v="14"/>
    <s v="Wholesale"/>
    <n v="68"/>
    <n v="0.375"/>
    <n v="1105"/>
  </r>
  <r>
    <d v="2015-12-08T18:15:59"/>
    <s v="coloradoboomerangs.com"/>
    <x v="9"/>
    <s v="Retail"/>
    <n v="4"/>
    <n v="0"/>
    <n v="20"/>
  </r>
  <r>
    <d v="2015-02-19T22:13:00"/>
    <s v="ebay.com"/>
    <x v="9"/>
    <s v="Retail"/>
    <n v="2"/>
    <n v="0"/>
    <n v="10"/>
  </r>
  <r>
    <d v="2015-12-12T08:45:01"/>
    <s v="ebay.com"/>
    <x v="10"/>
    <s v="Retail"/>
    <n v="1"/>
    <n v="0"/>
    <n v="75"/>
  </r>
  <r>
    <d v="2014-12-09T12:11:57"/>
    <s v="coloradoboomerangs.com"/>
    <x v="0"/>
    <s v="Retail"/>
    <n v="1"/>
    <n v="0"/>
    <n v="21.95"/>
  </r>
  <r>
    <d v="2014-12-07T19:44:59"/>
    <s v="amazon.com"/>
    <x v="10"/>
    <s v="Retail"/>
    <n v="3"/>
    <n v="1.7999999999999999E-2"/>
    <n v="220.95000000000002"/>
  </r>
  <r>
    <d v="2014-12-06T17:46:02"/>
    <s v="amazon.com"/>
    <x v="9"/>
    <s v="Retail"/>
    <n v="1"/>
    <n v="1.9E-2"/>
    <n v="4.9050000000000002"/>
  </r>
  <r>
    <d v="2015-06-03T03:54:00"/>
    <s v="coloradoboomerangs.com"/>
    <x v="4"/>
    <s v="Retail"/>
    <n v="4"/>
    <n v="0"/>
    <n v="71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97A8A-AA38-4277-99C2-32F2D824033F}" name="RevenueSummary" cacheId="2" applyNumberFormats="0" applyBorderFormats="0" applyFontFormats="0" applyPatternFormats="0" applyAlignmentFormats="0" applyWidthHeightFormats="1" dataCaption="值" updatedVersion="8" minRefreshableVersion="3" showCalcMbrs="0" useAutoFormatting="1" itemPrintTitles="1" createdVersion="3" indent="0" outline="1" outlineData="1" multipleFieldFilters="0" chartFormat="1">
  <location ref="B2:C18" firstHeaderRow="1" firstDataRow="1" firstDataCol="1"/>
  <pivotFields count="7">
    <pivotField numFmtId="164" showAll="0"/>
    <pivotField showAll="0"/>
    <pivotField axis="axisRow" showAll="0">
      <items count="16">
        <item x="0"/>
        <item x="2"/>
        <item x="8"/>
        <item x="10"/>
        <item x="4"/>
        <item x="6"/>
        <item x="9"/>
        <item x="13"/>
        <item x="5"/>
        <item x="11"/>
        <item x="3"/>
        <item x="14"/>
        <item x="12"/>
        <item x="7"/>
        <item x="1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求和项:Reven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52DD-FE1C-4FAA-BE96-FFB99511D618}">
  <dimension ref="B2:C18"/>
  <sheetViews>
    <sheetView workbookViewId="0"/>
  </sheetViews>
  <sheetFormatPr defaultRowHeight="13.9"/>
  <cols>
    <col min="2" max="2" width="17.9296875" bestFit="1" customWidth="1"/>
    <col min="3" max="3" width="14.53125" bestFit="1" customWidth="1"/>
  </cols>
  <sheetData>
    <row r="2" spans="2:3">
      <c r="B2" s="4" t="s">
        <v>34</v>
      </c>
      <c r="C2" t="s">
        <v>36</v>
      </c>
    </row>
    <row r="3" spans="2:3">
      <c r="B3" s="5" t="s">
        <v>7</v>
      </c>
      <c r="C3" s="6">
        <v>2262.9132999999997</v>
      </c>
    </row>
    <row r="4" spans="2:3">
      <c r="B4" s="5" t="s">
        <v>10</v>
      </c>
      <c r="C4" s="6">
        <v>173.57499999999999</v>
      </c>
    </row>
    <row r="5" spans="2:3">
      <c r="B5" s="5" t="s">
        <v>18</v>
      </c>
      <c r="C5" s="6">
        <v>258</v>
      </c>
    </row>
    <row r="6" spans="2:3">
      <c r="B6" s="5" t="s">
        <v>20</v>
      </c>
      <c r="C6" s="6">
        <v>590.25</v>
      </c>
    </row>
    <row r="7" spans="2:3">
      <c r="B7" s="5" t="s">
        <v>13</v>
      </c>
      <c r="C7" s="6">
        <v>651.58499999999992</v>
      </c>
    </row>
    <row r="8" spans="2:3">
      <c r="B8" s="5" t="s">
        <v>16</v>
      </c>
      <c r="C8" s="6">
        <v>1344.75</v>
      </c>
    </row>
    <row r="9" spans="2:3">
      <c r="B9" s="5" t="s">
        <v>19</v>
      </c>
      <c r="C9" s="6">
        <v>508.21500000000003</v>
      </c>
    </row>
    <row r="10" spans="2:3">
      <c r="B10" s="5" t="s">
        <v>23</v>
      </c>
      <c r="C10" s="6">
        <v>24</v>
      </c>
    </row>
    <row r="11" spans="2:3">
      <c r="B11" s="5" t="s">
        <v>14</v>
      </c>
      <c r="C11" s="6">
        <v>1000</v>
      </c>
    </row>
    <row r="12" spans="2:3">
      <c r="B12" s="5" t="s">
        <v>21</v>
      </c>
      <c r="C12" s="6">
        <v>117.72</v>
      </c>
    </row>
    <row r="13" spans="2:3">
      <c r="B13" s="5" t="s">
        <v>11</v>
      </c>
      <c r="C13" s="6">
        <v>3233.7128000000002</v>
      </c>
    </row>
    <row r="14" spans="2:3">
      <c r="B14" s="5" t="s">
        <v>24</v>
      </c>
      <c r="C14" s="6">
        <v>1105</v>
      </c>
    </row>
    <row r="15" spans="2:3">
      <c r="B15" s="5" t="s">
        <v>22</v>
      </c>
      <c r="C15" s="6">
        <v>565.07999999999993</v>
      </c>
    </row>
    <row r="16" spans="2:3">
      <c r="B16" s="5" t="s">
        <v>17</v>
      </c>
      <c r="C16" s="6">
        <v>560</v>
      </c>
    </row>
    <row r="17" spans="2:3">
      <c r="B17" s="5" t="s">
        <v>9</v>
      </c>
      <c r="C17" s="6">
        <v>590.36749999999995</v>
      </c>
    </row>
    <row r="18" spans="2:3">
      <c r="B18" s="5" t="s">
        <v>35</v>
      </c>
      <c r="C18" s="6">
        <v>12985.168600000001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584-3C07-48D1-81D4-D67EC1E366DF}">
  <dimension ref="A1:G36"/>
  <sheetViews>
    <sheetView tabSelected="1" workbookViewId="0">
      <selection activeCell="F19" sqref="F19"/>
    </sheetView>
  </sheetViews>
  <sheetFormatPr defaultRowHeight="13.9"/>
  <cols>
    <col min="1" max="1" width="13.796875" style="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>
      <c r="A2" s="3">
        <v>42255.4257</v>
      </c>
      <c r="B2" t="s">
        <v>6</v>
      </c>
      <c r="C2" t="s">
        <v>7</v>
      </c>
      <c r="D2" t="str">
        <f>IF(E2&lt;10,"Retail","Wholesale")</f>
        <v>Wholesale</v>
      </c>
      <c r="E2">
        <v>33</v>
      </c>
      <c r="F2">
        <v>0.16500000000000001</v>
      </c>
      <c r="G2">
        <f>E2*(VLOOKUP(C2,'Retail Price'!A:B,2,FALSE)*(1-F2))</f>
        <v>604.83224999999993</v>
      </c>
    </row>
    <row r="3" spans="1:7">
      <c r="A3" s="3">
        <v>42349.9764</v>
      </c>
      <c r="B3" t="s">
        <v>8</v>
      </c>
      <c r="C3" t="s">
        <v>9</v>
      </c>
      <c r="D3" t="str">
        <f t="shared" ref="D3:D36" si="0">IF(E3&lt;10,"Retail","Wholesale")</f>
        <v>Wholesale</v>
      </c>
      <c r="E3">
        <v>29</v>
      </c>
      <c r="F3">
        <v>0.15</v>
      </c>
      <c r="G3">
        <f>E3*(VLOOKUP(C3,'Retail Price'!A:B,2,FALSE)*(1-F3))</f>
        <v>590.36749999999995</v>
      </c>
    </row>
    <row r="4" spans="1:7">
      <c r="A4" s="3">
        <v>42357.757599999997</v>
      </c>
      <c r="B4" t="s">
        <v>6</v>
      </c>
      <c r="C4" t="s">
        <v>10</v>
      </c>
      <c r="D4" t="str">
        <f t="shared" si="0"/>
        <v>Retail</v>
      </c>
      <c r="E4">
        <v>3</v>
      </c>
      <c r="F4">
        <v>1.9E-2</v>
      </c>
      <c r="G4">
        <f>E4*(VLOOKUP(C4,'Retail Price'!A:B,2,FALSE)*(1-F4))</f>
        <v>73.574999999999989</v>
      </c>
    </row>
    <row r="5" spans="1:7">
      <c r="A5" s="3">
        <v>42239.538200000003</v>
      </c>
      <c r="B5" t="s">
        <v>8</v>
      </c>
      <c r="C5" t="s">
        <v>11</v>
      </c>
      <c r="D5" t="str">
        <f t="shared" si="0"/>
        <v>Wholesale</v>
      </c>
      <c r="E5">
        <v>36</v>
      </c>
      <c r="F5">
        <v>0.15</v>
      </c>
      <c r="G5">
        <f>E5*(VLOOKUP(C5,'Retail Price'!A:B,2,FALSE)*(1-F5))</f>
        <v>1222.47</v>
      </c>
    </row>
    <row r="6" spans="1:7">
      <c r="A6" s="3">
        <v>42194.210400000004</v>
      </c>
      <c r="B6" t="s">
        <v>12</v>
      </c>
      <c r="C6" t="s">
        <v>13</v>
      </c>
      <c r="D6" t="str">
        <f t="shared" si="0"/>
        <v>Wholesale</v>
      </c>
      <c r="E6">
        <v>38</v>
      </c>
      <c r="F6">
        <v>0.15</v>
      </c>
      <c r="G6">
        <f>E6*(VLOOKUP(C6,'Retail Price'!A:B,2,FALSE)*(1-F6))</f>
        <v>579.78499999999997</v>
      </c>
    </row>
    <row r="7" spans="1:7">
      <c r="A7" s="3">
        <v>42185.695099999997</v>
      </c>
      <c r="B7" t="s">
        <v>8</v>
      </c>
      <c r="C7" t="s">
        <v>14</v>
      </c>
      <c r="D7" t="str">
        <f t="shared" si="0"/>
        <v>Retail</v>
      </c>
      <c r="E7">
        <v>4</v>
      </c>
      <c r="F7">
        <v>0</v>
      </c>
      <c r="G7">
        <f>E7*(VLOOKUP(C7,'Retail Price'!A:B,2,FALSE)*(1-F7))</f>
        <v>1000</v>
      </c>
    </row>
    <row r="8" spans="1:7">
      <c r="A8" s="3">
        <v>42186.552799999998</v>
      </c>
      <c r="B8" t="s">
        <v>12</v>
      </c>
      <c r="C8" t="s">
        <v>10</v>
      </c>
      <c r="D8" t="str">
        <f t="shared" si="0"/>
        <v>Retail</v>
      </c>
      <c r="E8">
        <v>4</v>
      </c>
      <c r="F8">
        <v>0</v>
      </c>
      <c r="G8">
        <f>E8*(VLOOKUP(C8,'Retail Price'!A:B,2,FALSE)*(1-F8))</f>
        <v>100</v>
      </c>
    </row>
    <row r="9" spans="1:7">
      <c r="A9" s="3">
        <v>42218.171499999997</v>
      </c>
      <c r="B9" t="s">
        <v>15</v>
      </c>
      <c r="C9" t="s">
        <v>16</v>
      </c>
      <c r="D9" t="str">
        <f t="shared" si="0"/>
        <v>Wholesale</v>
      </c>
      <c r="E9">
        <v>93</v>
      </c>
      <c r="F9">
        <v>0.375</v>
      </c>
      <c r="G9">
        <f>E9*(VLOOKUP(C9,'Retail Price'!A:B,2,FALSE)*(1-F9))</f>
        <v>1278.75</v>
      </c>
    </row>
    <row r="10" spans="1:7">
      <c r="A10" s="3">
        <v>42324.511100000003</v>
      </c>
      <c r="B10" t="s">
        <v>8</v>
      </c>
      <c r="C10" t="s">
        <v>17</v>
      </c>
      <c r="D10" t="str">
        <f t="shared" si="0"/>
        <v>Wholesale</v>
      </c>
      <c r="E10">
        <v>64</v>
      </c>
      <c r="F10">
        <v>0.375</v>
      </c>
      <c r="G10">
        <f>E10*(VLOOKUP(C10,'Retail Price'!A:B,2,FALSE)*(1-F10))</f>
        <v>560</v>
      </c>
    </row>
    <row r="11" spans="1:7">
      <c r="A11" s="3">
        <v>41982.824999999997</v>
      </c>
      <c r="B11" t="s">
        <v>12</v>
      </c>
      <c r="C11" t="s">
        <v>18</v>
      </c>
      <c r="D11" t="str">
        <f t="shared" si="0"/>
        <v>Retail</v>
      </c>
      <c r="E11">
        <v>3</v>
      </c>
      <c r="F11">
        <v>0</v>
      </c>
      <c r="G11">
        <f>E11*(VLOOKUP(C11,'Retail Price'!A:B,2,FALSE)*(1-F11))</f>
        <v>129</v>
      </c>
    </row>
    <row r="12" spans="1:7">
      <c r="A12" s="3">
        <v>42346.349300000002</v>
      </c>
      <c r="B12" t="s">
        <v>6</v>
      </c>
      <c r="C12" t="s">
        <v>11</v>
      </c>
      <c r="D12" t="str">
        <f t="shared" si="0"/>
        <v>Wholesale</v>
      </c>
      <c r="E12">
        <v>124</v>
      </c>
      <c r="F12">
        <v>0.59399999999999997</v>
      </c>
      <c r="G12">
        <f>E12*(VLOOKUP(C12,'Retail Price'!A:B,2,FALSE)*(1-F12))</f>
        <v>2011.2428000000004</v>
      </c>
    </row>
    <row r="13" spans="1:7">
      <c r="A13" s="3">
        <v>41986.6875</v>
      </c>
      <c r="B13" t="s">
        <v>8</v>
      </c>
      <c r="C13" t="s">
        <v>19</v>
      </c>
      <c r="D13" t="str">
        <f t="shared" si="0"/>
        <v>Wholesale</v>
      </c>
      <c r="E13">
        <v>30</v>
      </c>
      <c r="F13">
        <v>0.15</v>
      </c>
      <c r="G13">
        <f>E13*(VLOOKUP(C13,'Retail Price'!A:B,2,FALSE)*(1-F13))</f>
        <v>127.5</v>
      </c>
    </row>
    <row r="14" spans="1:7">
      <c r="A14" s="3">
        <v>42239.1299</v>
      </c>
      <c r="B14" t="s">
        <v>6</v>
      </c>
      <c r="C14" t="s">
        <v>7</v>
      </c>
      <c r="D14" t="str">
        <f t="shared" si="0"/>
        <v>Retail</v>
      </c>
      <c r="E14">
        <v>8</v>
      </c>
      <c r="F14">
        <v>7.1999999999999995E-2</v>
      </c>
      <c r="G14">
        <f>E14*(VLOOKUP(C14,'Retail Price'!A:B,2,FALSE)*(1-F14))</f>
        <v>162.95680000000002</v>
      </c>
    </row>
    <row r="15" spans="1:7">
      <c r="A15" s="3">
        <v>42328.459000000003</v>
      </c>
      <c r="B15" t="s">
        <v>6</v>
      </c>
      <c r="C15" t="s">
        <v>20</v>
      </c>
      <c r="D15" t="str">
        <f t="shared" si="0"/>
        <v>Retail</v>
      </c>
      <c r="E15">
        <v>4</v>
      </c>
      <c r="F15">
        <v>1.9E-2</v>
      </c>
      <c r="G15">
        <f>E15*(VLOOKUP(C15,'Retail Price'!A:B,2,FALSE)*(1-F15))</f>
        <v>294.3</v>
      </c>
    </row>
    <row r="16" spans="1:7">
      <c r="A16" s="3">
        <v>42242.461799999997</v>
      </c>
      <c r="B16" t="s">
        <v>6</v>
      </c>
      <c r="C16" t="s">
        <v>7</v>
      </c>
      <c r="D16" t="str">
        <f t="shared" si="0"/>
        <v>Retail</v>
      </c>
      <c r="E16">
        <v>3</v>
      </c>
      <c r="F16">
        <v>1.9E-2</v>
      </c>
      <c r="G16">
        <f>E16*(VLOOKUP(C16,'Retail Price'!A:B,2,FALSE)*(1-F16))</f>
        <v>64.598849999999999</v>
      </c>
    </row>
    <row r="17" spans="1:7">
      <c r="A17" s="3">
        <v>42350.598599999998</v>
      </c>
      <c r="B17" t="s">
        <v>6</v>
      </c>
      <c r="C17" t="s">
        <v>7</v>
      </c>
      <c r="D17" t="str">
        <f t="shared" si="0"/>
        <v>Wholesale</v>
      </c>
      <c r="E17">
        <v>91</v>
      </c>
      <c r="F17">
        <v>0.35599999999999998</v>
      </c>
      <c r="G17">
        <f>E17*(VLOOKUP(C17,'Retail Price'!A:B,2,FALSE)*(1-F17))</f>
        <v>1286.3578</v>
      </c>
    </row>
    <row r="18" spans="1:7">
      <c r="A18" s="3">
        <v>41986.527800000003</v>
      </c>
      <c r="B18" t="s">
        <v>15</v>
      </c>
      <c r="C18" t="s">
        <v>19</v>
      </c>
      <c r="D18" t="str">
        <f t="shared" si="0"/>
        <v>Retail</v>
      </c>
      <c r="E18">
        <v>2</v>
      </c>
      <c r="F18">
        <v>0</v>
      </c>
      <c r="G18">
        <f>E18*(VLOOKUP(C18,'Retail Price'!A:B,2,FALSE)*(1-F18))</f>
        <v>10</v>
      </c>
    </row>
    <row r="19" spans="1:7">
      <c r="A19" s="3">
        <v>41985.690999999999</v>
      </c>
      <c r="B19" t="s">
        <v>6</v>
      </c>
      <c r="C19" t="s">
        <v>19</v>
      </c>
      <c r="D19" t="str">
        <f t="shared" si="0"/>
        <v>Wholesale</v>
      </c>
      <c r="E19">
        <v>37</v>
      </c>
      <c r="F19">
        <v>0.159</v>
      </c>
      <c r="G19">
        <f>E19*(VLOOKUP(C19,'Retail Price'!A:B,2,FALSE)*(1-F19))</f>
        <v>155.58500000000001</v>
      </c>
    </row>
    <row r="20" spans="1:7">
      <c r="A20" s="3">
        <v>42213.6368</v>
      </c>
      <c r="B20" t="s">
        <v>12</v>
      </c>
      <c r="C20" t="s">
        <v>19</v>
      </c>
      <c r="D20" t="str">
        <f t="shared" si="0"/>
        <v>Retail</v>
      </c>
      <c r="E20">
        <v>2</v>
      </c>
      <c r="F20">
        <v>0</v>
      </c>
      <c r="G20">
        <f>E20*(VLOOKUP(C20,'Retail Price'!A:B,2,FALSE)*(1-F20))</f>
        <v>10</v>
      </c>
    </row>
    <row r="21" spans="1:7">
      <c r="A21" s="3">
        <v>42241.6993</v>
      </c>
      <c r="B21" t="s">
        <v>6</v>
      </c>
      <c r="C21" t="s">
        <v>7</v>
      </c>
      <c r="D21" t="str">
        <f t="shared" si="0"/>
        <v>Retail</v>
      </c>
      <c r="E21">
        <v>6</v>
      </c>
      <c r="F21">
        <v>7.1999999999999995E-2</v>
      </c>
      <c r="G21">
        <f>E21*(VLOOKUP(C21,'Retail Price'!A:B,2,FALSE)*(1-F21))</f>
        <v>122.2176</v>
      </c>
    </row>
    <row r="22" spans="1:7">
      <c r="A22" s="3">
        <v>42358.524299999997</v>
      </c>
      <c r="B22" t="s">
        <v>6</v>
      </c>
      <c r="C22" t="s">
        <v>19</v>
      </c>
      <c r="D22" t="str">
        <f t="shared" si="0"/>
        <v>Wholesale</v>
      </c>
      <c r="E22">
        <v>35</v>
      </c>
      <c r="F22">
        <v>0.16</v>
      </c>
      <c r="G22">
        <f>E22*(VLOOKUP(C22,'Retail Price'!A:B,2,FALSE)*(1-F22))</f>
        <v>147</v>
      </c>
    </row>
    <row r="23" spans="1:7">
      <c r="A23" s="3">
        <v>42245.587500000001</v>
      </c>
      <c r="B23" t="s">
        <v>6</v>
      </c>
      <c r="C23" t="s">
        <v>21</v>
      </c>
      <c r="D23" t="str">
        <f t="shared" si="0"/>
        <v>Retail</v>
      </c>
      <c r="E23">
        <v>1</v>
      </c>
      <c r="F23">
        <v>1.9E-2</v>
      </c>
      <c r="G23">
        <f>E23*(VLOOKUP(C23,'Retail Price'!A:B,2,FALSE)*(1-F23))</f>
        <v>117.72</v>
      </c>
    </row>
    <row r="24" spans="1:7">
      <c r="A24" s="3">
        <v>42063.489600000001</v>
      </c>
      <c r="B24" t="s">
        <v>12</v>
      </c>
      <c r="C24" t="s">
        <v>18</v>
      </c>
      <c r="D24" t="str">
        <f t="shared" si="0"/>
        <v>Retail</v>
      </c>
      <c r="E24">
        <v>3</v>
      </c>
      <c r="F24">
        <v>0</v>
      </c>
      <c r="G24">
        <f>E24*(VLOOKUP(C24,'Retail Price'!A:B,2,FALSE)*(1-F24))</f>
        <v>129</v>
      </c>
    </row>
    <row r="25" spans="1:7">
      <c r="A25" s="3">
        <v>42198.229200000002</v>
      </c>
      <c r="B25" t="s">
        <v>6</v>
      </c>
      <c r="C25" t="s">
        <v>22</v>
      </c>
      <c r="D25" t="str">
        <f t="shared" si="0"/>
        <v>Wholesale</v>
      </c>
      <c r="E25">
        <v>34</v>
      </c>
      <c r="F25">
        <v>0.16900000000000001</v>
      </c>
      <c r="G25">
        <f>E25*(VLOOKUP(C25,'Retail Price'!A:B,2,FALSE)*(1-F25))</f>
        <v>565.07999999999993</v>
      </c>
    </row>
    <row r="26" spans="1:7">
      <c r="A26" s="3">
        <v>42230.409699999997</v>
      </c>
      <c r="B26" t="s">
        <v>12</v>
      </c>
      <c r="C26" t="s">
        <v>16</v>
      </c>
      <c r="D26" t="str">
        <f t="shared" si="0"/>
        <v>Retail</v>
      </c>
      <c r="E26">
        <v>3</v>
      </c>
      <c r="F26">
        <v>0</v>
      </c>
      <c r="G26">
        <f>E26*(VLOOKUP(C26,'Retail Price'!A:B,2,FALSE)*(1-F26))</f>
        <v>66</v>
      </c>
    </row>
    <row r="27" spans="1:7">
      <c r="A27" s="3">
        <v>42335.481899999999</v>
      </c>
      <c r="B27" t="s">
        <v>12</v>
      </c>
      <c r="C27" t="s">
        <v>23</v>
      </c>
      <c r="D27" t="str">
        <f t="shared" si="0"/>
        <v>Retail</v>
      </c>
      <c r="E27">
        <v>1</v>
      </c>
      <c r="F27">
        <v>0</v>
      </c>
      <c r="G27">
        <f>E27*(VLOOKUP(C27,'Retail Price'!A:B,2,FALSE)*(1-F27))</f>
        <v>24</v>
      </c>
    </row>
    <row r="28" spans="1:7">
      <c r="A28" s="3">
        <v>42311.521500000003</v>
      </c>
      <c r="B28" t="s">
        <v>6</v>
      </c>
      <c r="C28" t="s">
        <v>19</v>
      </c>
      <c r="D28" t="str">
        <f t="shared" si="0"/>
        <v>Retail</v>
      </c>
      <c r="E28">
        <v>5</v>
      </c>
      <c r="F28">
        <v>7.0999999999999994E-2</v>
      </c>
      <c r="G28">
        <f>E28*(VLOOKUP(C28,'Retail Price'!A:B,2,FALSE)*(1-F28))</f>
        <v>23.225000000000001</v>
      </c>
    </row>
    <row r="29" spans="1:7">
      <c r="A29" s="3">
        <v>42103.529900000001</v>
      </c>
      <c r="B29" t="s">
        <v>8</v>
      </c>
      <c r="C29" t="s">
        <v>24</v>
      </c>
      <c r="D29" t="str">
        <f t="shared" si="0"/>
        <v>Wholesale</v>
      </c>
      <c r="E29">
        <v>68</v>
      </c>
      <c r="F29">
        <v>0.375</v>
      </c>
      <c r="G29">
        <f>E29*(VLOOKUP(C29,'Retail Price'!A:B,2,FALSE)*(1-F29))</f>
        <v>1105</v>
      </c>
    </row>
    <row r="30" spans="1:7">
      <c r="A30" s="3">
        <v>42346.761100000003</v>
      </c>
      <c r="B30" t="s">
        <v>12</v>
      </c>
      <c r="C30" t="s">
        <v>19</v>
      </c>
      <c r="D30" t="str">
        <f t="shared" si="0"/>
        <v>Retail</v>
      </c>
      <c r="E30">
        <v>4</v>
      </c>
      <c r="F30">
        <v>0</v>
      </c>
      <c r="G30">
        <f>E30*(VLOOKUP(C30,'Retail Price'!A:B,2,FALSE)*(1-F30))</f>
        <v>20</v>
      </c>
    </row>
    <row r="31" spans="1:7">
      <c r="A31" s="3">
        <v>42054.9257</v>
      </c>
      <c r="B31" t="s">
        <v>8</v>
      </c>
      <c r="C31" t="s">
        <v>19</v>
      </c>
      <c r="D31" t="str">
        <f t="shared" si="0"/>
        <v>Retail</v>
      </c>
      <c r="E31">
        <v>2</v>
      </c>
      <c r="F31">
        <v>0</v>
      </c>
      <c r="G31">
        <f>E31*(VLOOKUP(C31,'Retail Price'!A:B,2,FALSE)*(1-F31))</f>
        <v>10</v>
      </c>
    </row>
    <row r="32" spans="1:7">
      <c r="A32" s="3">
        <v>42350.364600000001</v>
      </c>
      <c r="B32" t="s">
        <v>8</v>
      </c>
      <c r="C32" t="s">
        <v>20</v>
      </c>
      <c r="D32" t="str">
        <f t="shared" si="0"/>
        <v>Retail</v>
      </c>
      <c r="E32">
        <v>1</v>
      </c>
      <c r="F32">
        <v>0</v>
      </c>
      <c r="G32">
        <f>E32*(VLOOKUP(C32,'Retail Price'!A:B,2,FALSE)*(1-F32))</f>
        <v>75</v>
      </c>
    </row>
    <row r="33" spans="1:7">
      <c r="A33" s="3">
        <v>41982.508300000001</v>
      </c>
      <c r="B33" t="s">
        <v>12</v>
      </c>
      <c r="C33" t="s">
        <v>7</v>
      </c>
      <c r="D33" t="str">
        <f t="shared" si="0"/>
        <v>Retail</v>
      </c>
      <c r="E33">
        <v>1</v>
      </c>
      <c r="F33">
        <v>0</v>
      </c>
      <c r="G33">
        <f>E33*(VLOOKUP(C33,'Retail Price'!A:B,2,FALSE)*(1-F33))</f>
        <v>21.95</v>
      </c>
    </row>
    <row r="34" spans="1:7">
      <c r="A34" s="3">
        <v>41980.822899999999</v>
      </c>
      <c r="B34" t="s">
        <v>6</v>
      </c>
      <c r="C34" t="s">
        <v>20</v>
      </c>
      <c r="D34" t="str">
        <f t="shared" si="0"/>
        <v>Retail</v>
      </c>
      <c r="E34">
        <v>3</v>
      </c>
      <c r="F34">
        <v>1.7999999999999999E-2</v>
      </c>
      <c r="G34">
        <f>E34*(VLOOKUP(C34,'Retail Price'!A:B,2,FALSE)*(1-F34))</f>
        <v>220.95000000000002</v>
      </c>
    </row>
    <row r="35" spans="1:7">
      <c r="A35" s="3">
        <v>41979.740299999998</v>
      </c>
      <c r="B35" t="s">
        <v>6</v>
      </c>
      <c r="C35" t="s">
        <v>19</v>
      </c>
      <c r="D35" t="str">
        <f t="shared" si="0"/>
        <v>Retail</v>
      </c>
      <c r="E35">
        <v>1</v>
      </c>
      <c r="F35">
        <v>1.9E-2</v>
      </c>
      <c r="G35">
        <f>E35*(VLOOKUP(C35,'Retail Price'!A:B,2,FALSE)*(1-F35))</f>
        <v>4.9050000000000002</v>
      </c>
    </row>
    <row r="36" spans="1:7">
      <c r="A36" s="3">
        <v>42158.162499999999</v>
      </c>
      <c r="B36" t="s">
        <v>12</v>
      </c>
      <c r="C36" t="s">
        <v>13</v>
      </c>
      <c r="D36" t="str">
        <f t="shared" si="0"/>
        <v>Retail</v>
      </c>
      <c r="E36">
        <v>4</v>
      </c>
      <c r="F36">
        <v>0</v>
      </c>
      <c r="G36">
        <f>E36*(VLOOKUP(C36,'Retail Price'!A:B,2,FALSE)*(1-F36))</f>
        <v>71.8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7B5-6EB3-48F0-94A1-FE675F14B0F2}">
  <dimension ref="A1:B23"/>
  <sheetViews>
    <sheetView workbookViewId="0">
      <selection sqref="A1:B23"/>
    </sheetView>
  </sheetViews>
  <sheetFormatPr defaultRowHeight="13.9"/>
  <cols>
    <col min="1" max="1" width="16.19921875" customWidth="1"/>
    <col min="2" max="2" width="12.86328125" customWidth="1"/>
  </cols>
  <sheetData>
    <row r="1" spans="1:2">
      <c r="A1" s="1" t="s">
        <v>2</v>
      </c>
      <c r="B1" s="1" t="s">
        <v>25</v>
      </c>
    </row>
    <row r="2" spans="1:2">
      <c r="A2" s="2" t="s">
        <v>26</v>
      </c>
      <c r="B2" s="2">
        <v>21.95</v>
      </c>
    </row>
    <row r="3" spans="1:2">
      <c r="A3" s="2" t="s">
        <v>7</v>
      </c>
      <c r="B3" s="2">
        <v>21.95</v>
      </c>
    </row>
    <row r="4" spans="1:2">
      <c r="A4" s="2" t="s">
        <v>27</v>
      </c>
      <c r="B4" s="2">
        <v>19.95</v>
      </c>
    </row>
    <row r="5" spans="1:2">
      <c r="A5" s="2" t="s">
        <v>13</v>
      </c>
      <c r="B5" s="2">
        <v>17.95</v>
      </c>
    </row>
    <row r="6" spans="1:2">
      <c r="A6" s="2" t="s">
        <v>28</v>
      </c>
      <c r="B6" s="2">
        <v>26.95</v>
      </c>
    </row>
    <row r="7" spans="1:2">
      <c r="A7" s="2" t="s">
        <v>22</v>
      </c>
      <c r="B7" s="2">
        <v>20</v>
      </c>
    </row>
    <row r="8" spans="1:2">
      <c r="A8" s="2" t="s">
        <v>10</v>
      </c>
      <c r="B8" s="2">
        <v>25</v>
      </c>
    </row>
    <row r="9" spans="1:2">
      <c r="A9" s="2" t="s">
        <v>29</v>
      </c>
      <c r="B9" s="2">
        <v>21.95</v>
      </c>
    </row>
    <row r="10" spans="1:2">
      <c r="A10" s="2" t="s">
        <v>9</v>
      </c>
      <c r="B10" s="2">
        <v>23.95</v>
      </c>
    </row>
    <row r="11" spans="1:2">
      <c r="A11" s="2" t="s">
        <v>30</v>
      </c>
      <c r="B11" s="2">
        <v>23.95</v>
      </c>
    </row>
    <row r="12" spans="1:2">
      <c r="A12" s="2" t="s">
        <v>31</v>
      </c>
      <c r="B12" s="2">
        <v>9.9499999999999993</v>
      </c>
    </row>
    <row r="13" spans="1:2">
      <c r="A13" s="2" t="s">
        <v>19</v>
      </c>
      <c r="B13" s="2">
        <v>5</v>
      </c>
    </row>
    <row r="14" spans="1:2">
      <c r="A14" s="2" t="s">
        <v>16</v>
      </c>
      <c r="B14" s="2">
        <v>22</v>
      </c>
    </row>
    <row r="15" spans="1:2">
      <c r="A15" s="2" t="s">
        <v>24</v>
      </c>
      <c r="B15" s="2">
        <v>26</v>
      </c>
    </row>
    <row r="16" spans="1:2">
      <c r="A16" s="2" t="s">
        <v>17</v>
      </c>
      <c r="B16" s="2">
        <v>14</v>
      </c>
    </row>
    <row r="17" spans="1:2">
      <c r="A17" s="2" t="s">
        <v>20</v>
      </c>
      <c r="B17" s="2">
        <v>75</v>
      </c>
    </row>
    <row r="18" spans="1:2">
      <c r="A18" s="2" t="s">
        <v>23</v>
      </c>
      <c r="B18" s="2">
        <v>24</v>
      </c>
    </row>
    <row r="19" spans="1:2">
      <c r="A19" s="2" t="s">
        <v>32</v>
      </c>
      <c r="B19" s="2">
        <v>50</v>
      </c>
    </row>
    <row r="20" spans="1:2">
      <c r="A20" s="2" t="s">
        <v>21</v>
      </c>
      <c r="B20" s="2">
        <v>120</v>
      </c>
    </row>
    <row r="21" spans="1:2">
      <c r="A21" s="2" t="s">
        <v>14</v>
      </c>
      <c r="B21" s="2">
        <v>250</v>
      </c>
    </row>
    <row r="22" spans="1:2">
      <c r="A22" s="2" t="s">
        <v>18</v>
      </c>
      <c r="B22" s="2">
        <v>43</v>
      </c>
    </row>
    <row r="23" spans="1:2">
      <c r="A23" s="2" t="s">
        <v>11</v>
      </c>
      <c r="B23" s="2">
        <v>39.950000000000003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PivotTableSheet</vt:lpstr>
      <vt:lpstr>Sheet1</vt:lpstr>
      <vt:lpstr>Retail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2023-04-01T12:14:31Z</dcterms:created>
  <dcterms:modified xsi:type="dcterms:W3CDTF">2023-05-12T13:11:17Z</dcterms:modified>
</cp:coreProperties>
</file>