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lcar\Desktop\stw2\"/>
    </mc:Choice>
  </mc:AlternateContent>
  <bookViews>
    <workbookView xWindow="0" yWindow="0" windowWidth="20490" windowHeight="7800" activeTab="1"/>
  </bookViews>
  <sheets>
    <sheet name="Cronograma" sheetId="1" r:id="rId1"/>
    <sheet name="Proposta Técnica_Financeira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4" l="1"/>
  <c r="H32" i="4"/>
  <c r="I22" i="4"/>
  <c r="E22" i="4"/>
  <c r="F22" i="4"/>
  <c r="D22" i="4"/>
  <c r="H28" i="4"/>
  <c r="H20" i="4"/>
  <c r="D39" i="4"/>
  <c r="E34" i="4"/>
  <c r="F34" i="4"/>
  <c r="D34" i="4"/>
  <c r="E30" i="4"/>
  <c r="F30" i="4"/>
  <c r="D30" i="4"/>
  <c r="H24" i="4"/>
  <c r="E26" i="4"/>
  <c r="F26" i="4"/>
  <c r="D26" i="4"/>
  <c r="H15" i="4"/>
  <c r="G17" i="4"/>
  <c r="D17" i="4"/>
  <c r="E17" i="4"/>
  <c r="F17" i="4"/>
  <c r="C17" i="4"/>
  <c r="I34" i="4" l="1"/>
  <c r="I30" i="4"/>
  <c r="I26" i="4"/>
  <c r="I17" i="4"/>
  <c r="B41" i="4" s="1"/>
  <c r="E25" i="1"/>
  <c r="E26" i="1"/>
  <c r="E27" i="1"/>
  <c r="E29" i="1"/>
  <c r="E20" i="1"/>
  <c r="E21" i="1"/>
  <c r="E22" i="1"/>
  <c r="E23" i="1"/>
  <c r="E19" i="1"/>
  <c r="E18" i="1"/>
</calcChain>
</file>

<file path=xl/sharedStrings.xml><?xml version="1.0" encoding="utf-8"?>
<sst xmlns="http://schemas.openxmlformats.org/spreadsheetml/2006/main" count="142" uniqueCount="85">
  <si>
    <t>Tarefas</t>
  </si>
  <si>
    <t>Responsável</t>
  </si>
  <si>
    <t>Início</t>
  </si>
  <si>
    <t>Dias</t>
  </si>
  <si>
    <t>Término</t>
  </si>
  <si>
    <t>% concluído</t>
  </si>
  <si>
    <t>Estado</t>
  </si>
  <si>
    <t>Brainstorming</t>
  </si>
  <si>
    <t>Preparar as entrevistas</t>
  </si>
  <si>
    <t>Específicação</t>
  </si>
  <si>
    <t>Análise dos Requisitos</t>
  </si>
  <si>
    <t>Elicitação dos Requisitos</t>
  </si>
  <si>
    <t>Validação dos Requisitos</t>
  </si>
  <si>
    <t>Levantamento de Requisitos</t>
  </si>
  <si>
    <t>Desenvolvimento</t>
  </si>
  <si>
    <t>Prototipagem</t>
  </si>
  <si>
    <t>Validação dos Prototipos</t>
  </si>
  <si>
    <t>Programação</t>
  </si>
  <si>
    <t>Validação</t>
  </si>
  <si>
    <t>Paco</t>
  </si>
  <si>
    <t>Cossa</t>
  </si>
  <si>
    <t>Matavel</t>
  </si>
  <si>
    <t>Guivala</t>
  </si>
  <si>
    <t>Chiziane</t>
  </si>
  <si>
    <t>Lançamento</t>
  </si>
  <si>
    <t>Paco e Cossa</t>
  </si>
  <si>
    <t>COMPLETO</t>
  </si>
  <si>
    <t>EM ANDAMENTO</t>
  </si>
  <si>
    <t>Não Iniciado</t>
  </si>
  <si>
    <t>Testes</t>
  </si>
  <si>
    <t>Nome do Projecto</t>
  </si>
  <si>
    <t>Nome do Gerente</t>
  </si>
  <si>
    <t>Nome da Equipe</t>
  </si>
  <si>
    <t>Grupo 5</t>
  </si>
  <si>
    <t>Prazo do Projecto</t>
  </si>
  <si>
    <t>Declaração do Âmbito</t>
  </si>
  <si>
    <t>Inicío</t>
  </si>
  <si>
    <t>Progresso</t>
  </si>
  <si>
    <t>Sistema de Controlo e Emissão de Ordem de Serviço</t>
  </si>
  <si>
    <t>Amílcar Carlos Paco</t>
  </si>
  <si>
    <t>6 meses</t>
  </si>
  <si>
    <t>Nome do Cliente</t>
  </si>
  <si>
    <t>Mechanical Tecnologia - Maputo</t>
  </si>
  <si>
    <t>Todos os Direitos Reservados</t>
  </si>
  <si>
    <t>Fase</t>
  </si>
  <si>
    <t>Cadastro</t>
  </si>
  <si>
    <t>Horas</t>
  </si>
  <si>
    <t>Perfil</t>
  </si>
  <si>
    <t>Preço/hora</t>
  </si>
  <si>
    <t>Código</t>
  </si>
  <si>
    <t>Actividades</t>
  </si>
  <si>
    <t>Módulo</t>
  </si>
  <si>
    <t>Engenheiro de Software</t>
  </si>
  <si>
    <t>Análista de Negócio</t>
  </si>
  <si>
    <t>Teste</t>
  </si>
  <si>
    <t>Testador</t>
  </si>
  <si>
    <t>Ordem de Serviço</t>
  </si>
  <si>
    <t>Financeiro</t>
  </si>
  <si>
    <t>Relatório</t>
  </si>
  <si>
    <t>Iniciação</t>
  </si>
  <si>
    <t>UX Designer</t>
  </si>
  <si>
    <t>Programador Jr.</t>
  </si>
  <si>
    <t>Programador Sennior</t>
  </si>
  <si>
    <t>Testador Sennior</t>
  </si>
  <si>
    <t>Horas (h)</t>
  </si>
  <si>
    <t>Preco/Hora (MZN)</t>
  </si>
  <si>
    <t>Valor Parcial</t>
  </si>
  <si>
    <t>Preco (MZN)</t>
  </si>
  <si>
    <t>UX Designer Sennior</t>
  </si>
  <si>
    <t>Preço (MZN)</t>
  </si>
  <si>
    <t>UX Designer jr.</t>
  </si>
  <si>
    <t>Preço</t>
  </si>
  <si>
    <t>Testar o Software</t>
  </si>
  <si>
    <t>Proposta Técnica e Finánceira</t>
  </si>
  <si>
    <t>Elaborado Por</t>
  </si>
  <si>
    <t>Nome</t>
  </si>
  <si>
    <t>Data</t>
  </si>
  <si>
    <t>Total Horas</t>
  </si>
  <si>
    <t>Membros da Equipe</t>
  </si>
  <si>
    <t>Chiziane, Ednilson &lt;eddybruno96@gmail.com&gt;</t>
  </si>
  <si>
    <t>Cossa, Lina &lt;linaessineta@gmail.com&gt;</t>
  </si>
  <si>
    <t>Matavel, Eco &lt;i3av.moz@gmail.com&gt;</t>
  </si>
  <si>
    <t>Guivala, Yula &lt;yularamiro@gmail.com&gt;</t>
  </si>
  <si>
    <t>Paco, Amílcar &lt;amilcarcpaco@gmail.com&gt;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</si>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</sst>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b/>
      <sz val="14"/>
      <color theme="0"/>
      <name val="Times New Roman"/>
      <family val="1"/>
    </font>
    <font>
      <sz val="12"/>
      <color theme="8" tint="0.39997558519241921"/>
      <name val="Times New Roman"/>
      <family val="1"/>
    </font>
    <font>
      <b/>
      <sz val="12"/>
      <color rgb="FFFF0000"/>
      <name val="Times New Roman"/>
      <family val="1"/>
    </font>
    <font>
      <sz val="12"/>
      <color theme="8" tint="0.79998168889431442"/>
      <name val="Times New Roman"/>
      <family val="1"/>
    </font>
    <font>
      <b/>
      <sz val="12"/>
      <color theme="8" tint="-0.249977111117893"/>
      <name val="Times New Roman"/>
      <family val="1"/>
    </font>
    <font>
      <b/>
      <sz val="8"/>
      <color theme="0"/>
      <name val="Times New Roman"/>
      <family val="1"/>
    </font>
    <font>
      <b/>
      <sz val="13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7" borderId="0" applyNumberFormat="0" applyBorder="0" applyAlignment="0" applyProtection="0"/>
  </cellStyleXfs>
  <cellXfs count="14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9" fontId="2" fillId="6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10" fillId="3" borderId="1" xfId="0" applyNumberFormat="1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Border="1"/>
    <xf numFmtId="0" fontId="0" fillId="5" borderId="1" xfId="0" applyFont="1" applyFill="1" applyBorder="1"/>
    <xf numFmtId="0" fontId="0" fillId="0" borderId="1" xfId="0" applyFont="1" applyFill="1" applyBorder="1"/>
    <xf numFmtId="0" fontId="0" fillId="4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2" fillId="0" borderId="0" xfId="0" applyFont="1" applyFill="1"/>
    <xf numFmtId="0" fontId="3" fillId="0" borderId="0" xfId="0" applyFont="1" applyFill="1"/>
    <xf numFmtId="0" fontId="14" fillId="12" borderId="1" xfId="0" applyFont="1" applyFill="1" applyBorder="1" applyAlignment="1">
      <alignment horizontal="center"/>
    </xf>
    <xf numFmtId="0" fontId="14" fillId="12" borderId="1" xfId="0" applyFont="1" applyFill="1" applyBorder="1"/>
    <xf numFmtId="0" fontId="17" fillId="13" borderId="1" xfId="0" applyFont="1" applyFill="1" applyBorder="1" applyAlignment="1"/>
    <xf numFmtId="0" fontId="2" fillId="0" borderId="1" xfId="0" applyFont="1" applyBorder="1"/>
    <xf numFmtId="0" fontId="17" fillId="1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15" borderId="1" xfId="0" applyFont="1" applyFill="1" applyBorder="1" applyAlignment="1">
      <alignment horizontal="center" vertical="center"/>
    </xf>
    <xf numFmtId="0" fontId="14" fillId="7" borderId="1" xfId="1" applyFont="1" applyBorder="1"/>
    <xf numFmtId="0" fontId="16" fillId="0" borderId="1" xfId="0" applyFont="1" applyBorder="1"/>
    <xf numFmtId="0" fontId="2" fillId="8" borderId="1" xfId="0" applyFont="1" applyFill="1" applyBorder="1"/>
    <xf numFmtId="0" fontId="3" fillId="0" borderId="1" xfId="0" applyFont="1" applyBorder="1"/>
    <xf numFmtId="0" fontId="2" fillId="10" borderId="1" xfId="0" applyFont="1" applyFill="1" applyBorder="1"/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/>
    <xf numFmtId="0" fontId="2" fillId="9" borderId="1" xfId="0" applyFont="1" applyFill="1" applyBorder="1"/>
    <xf numFmtId="0" fontId="15" fillId="7" borderId="1" xfId="1" applyFont="1" applyBorder="1"/>
    <xf numFmtId="0" fontId="14" fillId="12" borderId="1" xfId="0" applyFont="1" applyFill="1" applyBorder="1" applyAlignment="1">
      <alignment horizontal="right"/>
    </xf>
    <xf numFmtId="0" fontId="17" fillId="0" borderId="7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14" fillId="14" borderId="7" xfId="1" applyFont="1" applyFill="1" applyBorder="1" applyAlignment="1">
      <alignment horizontal="center"/>
    </xf>
    <xf numFmtId="0" fontId="14" fillId="14" borderId="8" xfId="1" applyFont="1" applyFill="1" applyBorder="1" applyAlignment="1">
      <alignment horizontal="center"/>
    </xf>
    <xf numFmtId="0" fontId="14" fillId="14" borderId="9" xfId="1" applyFont="1" applyFill="1" applyBorder="1" applyAlignment="1">
      <alignment horizontal="center"/>
    </xf>
    <xf numFmtId="0" fontId="14" fillId="0" borderId="7" xfId="1" applyFont="1" applyFill="1" applyBorder="1" applyAlignment="1">
      <alignment horizontal="center"/>
    </xf>
    <xf numFmtId="0" fontId="14" fillId="0" borderId="8" xfId="1" applyFont="1" applyFill="1" applyBorder="1" applyAlignment="1">
      <alignment horizontal="center"/>
    </xf>
    <xf numFmtId="0" fontId="14" fillId="0" borderId="9" xfId="1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14" fillId="0" borderId="7" xfId="1" applyFont="1" applyFill="1" applyBorder="1" applyAlignment="1"/>
    <xf numFmtId="0" fontId="14" fillId="0" borderId="8" xfId="1" applyFont="1" applyFill="1" applyBorder="1" applyAlignment="1"/>
    <xf numFmtId="0" fontId="14" fillId="0" borderId="9" xfId="1" applyFont="1" applyFill="1" applyBorder="1" applyAlignment="1"/>
    <xf numFmtId="0" fontId="14" fillId="12" borderId="3" xfId="0" applyFont="1" applyFill="1" applyBorder="1" applyAlignment="1">
      <alignment horizontal="center"/>
    </xf>
    <xf numFmtId="0" fontId="14" fillId="12" borderId="4" xfId="0" applyFont="1" applyFill="1" applyBorder="1" applyAlignment="1">
      <alignment horizontal="center"/>
    </xf>
    <xf numFmtId="0" fontId="14" fillId="12" borderId="10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2" fillId="16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3" fillId="0" borderId="10" xfId="0" applyFont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11" borderId="9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right"/>
    </xf>
    <xf numFmtId="0" fontId="3" fillId="11" borderId="3" xfId="0" applyFont="1" applyFill="1" applyBorder="1" applyAlignment="1">
      <alignment horizontal="right"/>
    </xf>
    <xf numFmtId="0" fontId="3" fillId="11" borderId="4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right"/>
    </xf>
    <xf numFmtId="14" fontId="1" fillId="0" borderId="3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right"/>
    </xf>
    <xf numFmtId="9" fontId="1" fillId="0" borderId="2" xfId="0" applyNumberFormat="1" applyFont="1" applyBorder="1" applyAlignment="1">
      <alignment horizontal="right"/>
    </xf>
    <xf numFmtId="9" fontId="1" fillId="0" borderId="3" xfId="0" applyNumberFormat="1" applyFont="1" applyBorder="1" applyAlignment="1">
      <alignment horizontal="right"/>
    </xf>
    <xf numFmtId="9" fontId="1" fillId="0" borderId="4" xfId="0" applyNumberFormat="1" applyFont="1" applyBorder="1" applyAlignment="1">
      <alignment horizontal="right"/>
    </xf>
    <xf numFmtId="0" fontId="15" fillId="0" borderId="7" xfId="0" applyFont="1" applyBorder="1" applyAlignment="1"/>
    <xf numFmtId="0" fontId="15" fillId="0" borderId="8" xfId="0" applyFont="1" applyBorder="1" applyAlignment="1"/>
    <xf numFmtId="0" fontId="2" fillId="0" borderId="1" xfId="0" applyFont="1" applyBorder="1" applyAlignment="1">
      <alignment horizontal="right"/>
    </xf>
    <xf numFmtId="0" fontId="2" fillId="0" borderId="5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" fontId="2" fillId="0" borderId="3" xfId="0" applyNumberFormat="1" applyFont="1" applyBorder="1" applyAlignment="1">
      <alignment horizontal="right"/>
    </xf>
    <xf numFmtId="16" fontId="2" fillId="0" borderId="4" xfId="0" applyNumberFormat="1" applyFont="1" applyBorder="1" applyAlignment="1">
      <alignment horizontal="right"/>
    </xf>
    <xf numFmtId="0" fontId="14" fillId="7" borderId="1" xfId="1" applyFont="1" applyBorder="1" applyAlignment="1"/>
    <xf numFmtId="0" fontId="2" fillId="16" borderId="7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14" fillId="7" borderId="8" xfId="1" applyFont="1" applyBorder="1" applyAlignment="1"/>
    <xf numFmtId="0" fontId="14" fillId="7" borderId="9" xfId="1" applyFont="1" applyBorder="1" applyAlignment="1"/>
  </cellXfs>
  <cellStyles count="2">
    <cellStyle name="Ênfase6" xfId="1" builtinId="49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33"/>
  <sheetViews>
    <sheetView showGridLines="0" topLeftCell="A13" workbookViewId="0">
      <selection activeCell="P14" sqref="P14"/>
    </sheetView>
  </sheetViews>
  <sheetFormatPr defaultRowHeight="15" x14ac:dyDescent="0.25"/>
  <cols>
    <col min="1" max="1" width="28" bestFit="1" customWidth="1"/>
    <col min="2" max="2" width="14.42578125" customWidth="1"/>
    <col min="3" max="3" width="9.140625" bestFit="1" customWidth="1"/>
    <col min="4" max="4" width="10.42578125" customWidth="1"/>
    <col min="5" max="5" width="6" customWidth="1"/>
    <col min="6" max="6" width="14.7109375" customWidth="1"/>
    <col min="7" max="7" width="19.5703125" bestFit="1" customWidth="1"/>
    <col min="8" max="8" width="2" customWidth="1"/>
    <col min="9" max="12" width="6.28515625" customWidth="1"/>
    <col min="13" max="21" width="5.140625" customWidth="1"/>
    <col min="22" max="42" width="6" customWidth="1"/>
    <col min="43" max="51" width="5.5703125" customWidth="1"/>
    <col min="52" max="73" width="6.42578125" customWidth="1"/>
    <col min="74" max="82" width="5.28515625" customWidth="1"/>
    <col min="83" max="103" width="6.140625" customWidth="1"/>
    <col min="104" max="112" width="4.85546875" customWidth="1"/>
    <col min="113" max="134" width="5.7109375" customWidth="1"/>
    <col min="135" max="143" width="5.42578125" customWidth="1"/>
    <col min="144" max="165" width="6.28515625" customWidth="1"/>
    <col min="166" max="174" width="5.140625" customWidth="1"/>
    <col min="175" max="195" width="6" customWidth="1"/>
    <col min="196" max="197" width="5.140625" customWidth="1"/>
  </cols>
  <sheetData>
    <row r="1" spans="1:197" x14ac:dyDescent="0.25">
      <c r="A1" s="2"/>
      <c r="B1" s="2"/>
      <c r="C1" s="2"/>
      <c r="D1" s="2"/>
      <c r="E1" s="2"/>
      <c r="F1" s="2"/>
      <c r="G1" s="2"/>
      <c r="H1" s="2"/>
    </row>
    <row r="2" spans="1:197" ht="18.75" x14ac:dyDescent="0.3">
      <c r="A2" s="10" t="s">
        <v>30</v>
      </c>
      <c r="B2" s="112" t="s">
        <v>38</v>
      </c>
      <c r="C2" s="104"/>
      <c r="D2" s="104"/>
      <c r="E2" s="104"/>
      <c r="F2" s="104"/>
      <c r="G2" s="105"/>
      <c r="H2" s="2"/>
    </row>
    <row r="3" spans="1:197" ht="18.75" x14ac:dyDescent="0.3">
      <c r="A3" s="10" t="s">
        <v>31</v>
      </c>
      <c r="B3" s="112" t="s">
        <v>39</v>
      </c>
      <c r="C3" s="104"/>
      <c r="D3" s="104"/>
      <c r="E3" s="104"/>
      <c r="F3" s="104"/>
      <c r="G3" s="105"/>
      <c r="H3" s="2"/>
    </row>
    <row r="4" spans="1:197" ht="18.75" x14ac:dyDescent="0.3">
      <c r="A4" s="10" t="s">
        <v>41</v>
      </c>
      <c r="B4" s="112" t="s">
        <v>42</v>
      </c>
      <c r="C4" s="104"/>
      <c r="D4" s="104"/>
      <c r="E4" s="104"/>
      <c r="F4" s="104"/>
      <c r="G4" s="105"/>
      <c r="H4" s="2"/>
    </row>
    <row r="5" spans="1:197" ht="18.75" customHeight="1" x14ac:dyDescent="0.25">
      <c r="A5" s="114" t="s">
        <v>78</v>
      </c>
      <c r="B5" s="112" t="s">
        <v>79</v>
      </c>
      <c r="C5" s="104"/>
      <c r="D5" s="104"/>
      <c r="E5" s="104"/>
      <c r="F5" s="104"/>
      <c r="G5" s="105"/>
      <c r="H5" s="2"/>
    </row>
    <row r="6" spans="1:197" ht="18.75" customHeight="1" x14ac:dyDescent="0.25">
      <c r="A6" s="115"/>
      <c r="B6" s="113"/>
      <c r="C6" s="101"/>
      <c r="D6" s="101"/>
      <c r="E6" s="101"/>
      <c r="F6" s="101"/>
      <c r="G6" s="102" t="s">
        <v>80</v>
      </c>
      <c r="H6" s="2"/>
    </row>
    <row r="7" spans="1:197" ht="18.75" customHeight="1" x14ac:dyDescent="0.25">
      <c r="A7" s="115"/>
      <c r="B7" s="113"/>
      <c r="C7" s="101"/>
      <c r="D7" s="101"/>
      <c r="E7" s="101"/>
      <c r="F7" s="101"/>
      <c r="G7" s="102" t="s">
        <v>81</v>
      </c>
      <c r="H7" s="2"/>
    </row>
    <row r="8" spans="1:197" ht="18.75" customHeight="1" x14ac:dyDescent="0.25">
      <c r="A8" s="115"/>
      <c r="B8" s="113"/>
      <c r="C8" s="101"/>
      <c r="D8" s="101"/>
      <c r="E8" s="101"/>
      <c r="F8" s="101"/>
      <c r="G8" s="102" t="s">
        <v>82</v>
      </c>
      <c r="H8" s="2"/>
    </row>
    <row r="9" spans="1:197" ht="18.75" customHeight="1" x14ac:dyDescent="0.25">
      <c r="A9" s="116"/>
      <c r="B9" s="113"/>
      <c r="C9" s="101"/>
      <c r="D9" s="101"/>
      <c r="E9" s="101"/>
      <c r="F9" s="101"/>
      <c r="G9" s="102" t="s">
        <v>83</v>
      </c>
      <c r="H9" s="2"/>
    </row>
    <row r="10" spans="1:197" ht="18.75" x14ac:dyDescent="0.3">
      <c r="A10" s="10" t="s">
        <v>34</v>
      </c>
      <c r="B10" s="112" t="s">
        <v>40</v>
      </c>
      <c r="C10" s="104"/>
      <c r="D10" s="104"/>
      <c r="E10" s="104"/>
      <c r="F10" s="104"/>
      <c r="G10" s="105"/>
      <c r="H10" s="2"/>
    </row>
    <row r="11" spans="1:197" ht="18.75" x14ac:dyDescent="0.3">
      <c r="A11" s="10" t="s">
        <v>35</v>
      </c>
      <c r="B11" s="44"/>
      <c r="C11" s="45"/>
      <c r="D11" s="45"/>
      <c r="E11" s="45"/>
      <c r="F11" s="45"/>
      <c r="G11" s="46"/>
      <c r="H11" s="2"/>
    </row>
    <row r="12" spans="1:197" ht="18.75" x14ac:dyDescent="0.3">
      <c r="A12" s="11"/>
      <c r="B12" s="11"/>
      <c r="C12" s="11"/>
      <c r="D12" s="11"/>
      <c r="E12" s="11"/>
      <c r="F12" s="11"/>
      <c r="G12" s="11"/>
      <c r="H12" s="2"/>
    </row>
    <row r="13" spans="1:197" ht="18.75" x14ac:dyDescent="0.3">
      <c r="A13" s="10" t="s">
        <v>36</v>
      </c>
      <c r="B13" s="117">
        <v>43552</v>
      </c>
      <c r="C13" s="118"/>
      <c r="D13" s="118"/>
      <c r="E13" s="118"/>
      <c r="F13" s="118"/>
      <c r="G13" s="119"/>
      <c r="H13" s="2"/>
    </row>
    <row r="14" spans="1:197" ht="18.75" x14ac:dyDescent="0.3">
      <c r="A14" s="10" t="s">
        <v>4</v>
      </c>
      <c r="B14" s="117">
        <v>43740</v>
      </c>
      <c r="C14" s="118"/>
      <c r="D14" s="118"/>
      <c r="E14" s="118"/>
      <c r="F14" s="118"/>
      <c r="G14" s="119"/>
      <c r="H14" s="2"/>
    </row>
    <row r="15" spans="1:197" ht="18.75" x14ac:dyDescent="0.3">
      <c r="A15" s="10" t="s">
        <v>37</v>
      </c>
      <c r="B15" s="120">
        <v>0.83</v>
      </c>
      <c r="C15" s="121"/>
      <c r="D15" s="121"/>
      <c r="E15" s="121"/>
      <c r="F15" s="121"/>
      <c r="G15" s="122"/>
      <c r="H15" s="2"/>
    </row>
    <row r="16" spans="1:197" ht="20.100000000000001" customHeight="1" x14ac:dyDescent="0.25">
      <c r="A16" s="12" t="s">
        <v>0</v>
      </c>
      <c r="B16" s="13" t="s">
        <v>1</v>
      </c>
      <c r="C16" s="13" t="s">
        <v>2</v>
      </c>
      <c r="D16" s="13" t="s">
        <v>4</v>
      </c>
      <c r="E16" s="13" t="s">
        <v>3</v>
      </c>
      <c r="F16" s="13" t="s">
        <v>5</v>
      </c>
      <c r="G16" s="13" t="s">
        <v>6</v>
      </c>
      <c r="H16" s="4"/>
      <c r="I16" s="37">
        <v>43552</v>
      </c>
      <c r="J16" s="37">
        <v>43553</v>
      </c>
      <c r="K16" s="37">
        <v>43554</v>
      </c>
      <c r="L16" s="37">
        <v>43555</v>
      </c>
      <c r="M16" s="37">
        <v>43556</v>
      </c>
      <c r="N16" s="37">
        <v>43557</v>
      </c>
      <c r="O16" s="37">
        <v>43558</v>
      </c>
      <c r="P16" s="37">
        <v>43559</v>
      </c>
      <c r="Q16" s="37">
        <v>43560</v>
      </c>
      <c r="R16" s="37">
        <v>43561</v>
      </c>
      <c r="S16" s="37">
        <v>43562</v>
      </c>
      <c r="T16" s="37">
        <v>43563</v>
      </c>
      <c r="U16" s="37">
        <v>43564</v>
      </c>
      <c r="V16" s="37">
        <v>43565</v>
      </c>
      <c r="W16" s="37">
        <v>43566</v>
      </c>
      <c r="X16" s="37">
        <v>43567</v>
      </c>
      <c r="Y16" s="37">
        <v>43568</v>
      </c>
      <c r="Z16" s="37">
        <v>43569</v>
      </c>
      <c r="AA16" s="37">
        <v>43570</v>
      </c>
      <c r="AB16" s="37">
        <v>43571</v>
      </c>
      <c r="AC16" s="37">
        <v>43572</v>
      </c>
      <c r="AD16" s="37">
        <v>43573</v>
      </c>
      <c r="AE16" s="37">
        <v>43574</v>
      </c>
      <c r="AF16" s="37">
        <v>43575</v>
      </c>
      <c r="AG16" s="37">
        <v>43576</v>
      </c>
      <c r="AH16" s="37">
        <v>43577</v>
      </c>
      <c r="AI16" s="37">
        <v>43578</v>
      </c>
      <c r="AJ16" s="37">
        <v>43579</v>
      </c>
      <c r="AK16" s="37">
        <v>43580</v>
      </c>
      <c r="AL16" s="37">
        <v>43581</v>
      </c>
      <c r="AM16" s="37">
        <v>43582</v>
      </c>
      <c r="AN16" s="37">
        <v>43583</v>
      </c>
      <c r="AO16" s="37">
        <v>43584</v>
      </c>
      <c r="AP16" s="37">
        <v>43585</v>
      </c>
      <c r="AQ16" s="37">
        <v>43586</v>
      </c>
      <c r="AR16" s="37">
        <v>43587</v>
      </c>
      <c r="AS16" s="37">
        <v>43588</v>
      </c>
      <c r="AT16" s="37">
        <v>43589</v>
      </c>
      <c r="AU16" s="37">
        <v>43590</v>
      </c>
      <c r="AV16" s="37">
        <v>43591</v>
      </c>
      <c r="AW16" s="37">
        <v>43592</v>
      </c>
      <c r="AX16" s="37">
        <v>43593</v>
      </c>
      <c r="AY16" s="37">
        <v>43594</v>
      </c>
      <c r="AZ16" s="37">
        <v>43595</v>
      </c>
      <c r="BA16" s="37">
        <v>43596</v>
      </c>
      <c r="BB16" s="37">
        <v>43597</v>
      </c>
      <c r="BC16" s="37">
        <v>43598</v>
      </c>
      <c r="BD16" s="37">
        <v>43599</v>
      </c>
      <c r="BE16" s="37">
        <v>43600</v>
      </c>
      <c r="BF16" s="37">
        <v>43601</v>
      </c>
      <c r="BG16" s="37">
        <v>43602</v>
      </c>
      <c r="BH16" s="37">
        <v>43603</v>
      </c>
      <c r="BI16" s="37">
        <v>43604</v>
      </c>
      <c r="BJ16" s="37">
        <v>43605</v>
      </c>
      <c r="BK16" s="37">
        <v>43606</v>
      </c>
      <c r="BL16" s="37">
        <v>43607</v>
      </c>
      <c r="BM16" s="37">
        <v>43608</v>
      </c>
      <c r="BN16" s="37">
        <v>43609</v>
      </c>
      <c r="BO16" s="37">
        <v>43610</v>
      </c>
      <c r="BP16" s="37">
        <v>43611</v>
      </c>
      <c r="BQ16" s="37">
        <v>43612</v>
      </c>
      <c r="BR16" s="37">
        <v>43613</v>
      </c>
      <c r="BS16" s="37">
        <v>43614</v>
      </c>
      <c r="BT16" s="37">
        <v>43615</v>
      </c>
      <c r="BU16" s="37">
        <v>43616</v>
      </c>
      <c r="BV16" s="37">
        <v>43617</v>
      </c>
      <c r="BW16" s="37">
        <v>43618</v>
      </c>
      <c r="BX16" s="37">
        <v>43619</v>
      </c>
      <c r="BY16" s="37">
        <v>43620</v>
      </c>
      <c r="BZ16" s="37">
        <v>43621</v>
      </c>
      <c r="CA16" s="37">
        <v>43622</v>
      </c>
      <c r="CB16" s="37">
        <v>43623</v>
      </c>
      <c r="CC16" s="37">
        <v>43624</v>
      </c>
      <c r="CD16" s="37">
        <v>43625</v>
      </c>
      <c r="CE16" s="37">
        <v>43626</v>
      </c>
      <c r="CF16" s="37">
        <v>43627</v>
      </c>
      <c r="CG16" s="37">
        <v>43628</v>
      </c>
      <c r="CH16" s="37">
        <v>43629</v>
      </c>
      <c r="CI16" s="37">
        <v>43630</v>
      </c>
      <c r="CJ16" s="37">
        <v>43631</v>
      </c>
      <c r="CK16" s="37">
        <v>43632</v>
      </c>
      <c r="CL16" s="37">
        <v>43633</v>
      </c>
      <c r="CM16" s="37">
        <v>43634</v>
      </c>
      <c r="CN16" s="37">
        <v>43635</v>
      </c>
      <c r="CO16" s="37">
        <v>43636</v>
      </c>
      <c r="CP16" s="37">
        <v>43637</v>
      </c>
      <c r="CQ16" s="37">
        <v>43638</v>
      </c>
      <c r="CR16" s="37">
        <v>43639</v>
      </c>
      <c r="CS16" s="37">
        <v>43640</v>
      </c>
      <c r="CT16" s="37">
        <v>43641</v>
      </c>
      <c r="CU16" s="37">
        <v>43642</v>
      </c>
      <c r="CV16" s="37">
        <v>43643</v>
      </c>
      <c r="CW16" s="37">
        <v>43644</v>
      </c>
      <c r="CX16" s="37">
        <v>43645</v>
      </c>
      <c r="CY16" s="37">
        <v>43646</v>
      </c>
      <c r="CZ16" s="37">
        <v>43647</v>
      </c>
      <c r="DA16" s="37">
        <v>43648</v>
      </c>
      <c r="DB16" s="37">
        <v>43649</v>
      </c>
      <c r="DC16" s="37">
        <v>43650</v>
      </c>
      <c r="DD16" s="37">
        <v>43651</v>
      </c>
      <c r="DE16" s="37">
        <v>43652</v>
      </c>
      <c r="DF16" s="37">
        <v>43653</v>
      </c>
      <c r="DG16" s="37">
        <v>43654</v>
      </c>
      <c r="DH16" s="37">
        <v>43655</v>
      </c>
      <c r="DI16" s="37">
        <v>43656</v>
      </c>
      <c r="DJ16" s="37">
        <v>43657</v>
      </c>
      <c r="DK16" s="37">
        <v>43658</v>
      </c>
      <c r="DL16" s="37">
        <v>43659</v>
      </c>
      <c r="DM16" s="37">
        <v>43660</v>
      </c>
      <c r="DN16" s="37">
        <v>43661</v>
      </c>
      <c r="DO16" s="37">
        <v>43662</v>
      </c>
      <c r="DP16" s="37">
        <v>43663</v>
      </c>
      <c r="DQ16" s="37">
        <v>43664</v>
      </c>
      <c r="DR16" s="37">
        <v>43665</v>
      </c>
      <c r="DS16" s="37">
        <v>43666</v>
      </c>
      <c r="DT16" s="37">
        <v>43667</v>
      </c>
      <c r="DU16" s="37">
        <v>43668</v>
      </c>
      <c r="DV16" s="37">
        <v>43669</v>
      </c>
      <c r="DW16" s="37">
        <v>43670</v>
      </c>
      <c r="DX16" s="37">
        <v>43671</v>
      </c>
      <c r="DY16" s="37">
        <v>43672</v>
      </c>
      <c r="DZ16" s="37">
        <v>43673</v>
      </c>
      <c r="EA16" s="37">
        <v>43674</v>
      </c>
      <c r="EB16" s="37">
        <v>43675</v>
      </c>
      <c r="EC16" s="37">
        <v>43676</v>
      </c>
      <c r="ED16" s="37">
        <v>43677</v>
      </c>
      <c r="EE16" s="37">
        <v>43678</v>
      </c>
      <c r="EF16" s="37">
        <v>43679</v>
      </c>
      <c r="EG16" s="37">
        <v>43680</v>
      </c>
      <c r="EH16" s="37">
        <v>43681</v>
      </c>
      <c r="EI16" s="37">
        <v>43682</v>
      </c>
      <c r="EJ16" s="37">
        <v>43683</v>
      </c>
      <c r="EK16" s="37">
        <v>43684</v>
      </c>
      <c r="EL16" s="37">
        <v>43685</v>
      </c>
      <c r="EM16" s="37">
        <v>43686</v>
      </c>
      <c r="EN16" s="37">
        <v>43687</v>
      </c>
      <c r="EO16" s="37">
        <v>43688</v>
      </c>
      <c r="EP16" s="37">
        <v>43689</v>
      </c>
      <c r="EQ16" s="37">
        <v>43690</v>
      </c>
      <c r="ER16" s="37">
        <v>43691</v>
      </c>
      <c r="ES16" s="37">
        <v>43692</v>
      </c>
      <c r="ET16" s="37">
        <v>43693</v>
      </c>
      <c r="EU16" s="37">
        <v>43694</v>
      </c>
      <c r="EV16" s="37">
        <v>43695</v>
      </c>
      <c r="EW16" s="37">
        <v>43696</v>
      </c>
      <c r="EX16" s="37">
        <v>43697</v>
      </c>
      <c r="EY16" s="37">
        <v>43698</v>
      </c>
      <c r="EZ16" s="37">
        <v>43699</v>
      </c>
      <c r="FA16" s="37">
        <v>43700</v>
      </c>
      <c r="FB16" s="37">
        <v>43701</v>
      </c>
      <c r="FC16" s="37">
        <v>43702</v>
      </c>
      <c r="FD16" s="37">
        <v>43703</v>
      </c>
      <c r="FE16" s="37">
        <v>43704</v>
      </c>
      <c r="FF16" s="37">
        <v>43705</v>
      </c>
      <c r="FG16" s="37">
        <v>43706</v>
      </c>
      <c r="FH16" s="37">
        <v>43707</v>
      </c>
      <c r="FI16" s="37">
        <v>43708</v>
      </c>
      <c r="FJ16" s="37">
        <v>43709</v>
      </c>
      <c r="FK16" s="37">
        <v>43710</v>
      </c>
      <c r="FL16" s="37">
        <v>43711</v>
      </c>
      <c r="FM16" s="37">
        <v>43712</v>
      </c>
      <c r="FN16" s="37">
        <v>43713</v>
      </c>
      <c r="FO16" s="37">
        <v>43714</v>
      </c>
      <c r="FP16" s="37">
        <v>43715</v>
      </c>
      <c r="FQ16" s="37">
        <v>43716</v>
      </c>
      <c r="FR16" s="37">
        <v>43717</v>
      </c>
      <c r="FS16" s="37">
        <v>43718</v>
      </c>
      <c r="FT16" s="37">
        <v>43719</v>
      </c>
      <c r="FU16" s="37">
        <v>43720</v>
      </c>
      <c r="FV16" s="37">
        <v>43721</v>
      </c>
      <c r="FW16" s="37">
        <v>43722</v>
      </c>
      <c r="FX16" s="37">
        <v>43723</v>
      </c>
      <c r="FY16" s="37">
        <v>43724</v>
      </c>
      <c r="FZ16" s="37">
        <v>43725</v>
      </c>
      <c r="GA16" s="37">
        <v>43726</v>
      </c>
      <c r="GB16" s="37">
        <v>43727</v>
      </c>
      <c r="GC16" s="37">
        <v>43728</v>
      </c>
      <c r="GD16" s="37">
        <v>43729</v>
      </c>
      <c r="GE16" s="37">
        <v>43730</v>
      </c>
      <c r="GF16" s="37">
        <v>43731</v>
      </c>
      <c r="GG16" s="37">
        <v>43732</v>
      </c>
      <c r="GH16" s="37">
        <v>43733</v>
      </c>
      <c r="GI16" s="37">
        <v>43734</v>
      </c>
      <c r="GJ16" s="37">
        <v>43735</v>
      </c>
      <c r="GK16" s="37">
        <v>43736</v>
      </c>
      <c r="GL16" s="37">
        <v>43737</v>
      </c>
      <c r="GM16" s="37">
        <v>43738</v>
      </c>
      <c r="GN16" s="37">
        <v>43739</v>
      </c>
      <c r="GO16" s="37">
        <v>43740</v>
      </c>
    </row>
    <row r="17" spans="1:197" ht="15.75" x14ac:dyDescent="0.25">
      <c r="A17" s="14" t="s">
        <v>9</v>
      </c>
      <c r="B17" s="14"/>
      <c r="C17" s="14"/>
      <c r="D17" s="14"/>
      <c r="E17" s="14"/>
      <c r="F17" s="14"/>
      <c r="G17" s="14"/>
      <c r="H17" s="5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8"/>
      <c r="GM17" s="38"/>
      <c r="GN17" s="38"/>
      <c r="GO17" s="38"/>
    </row>
    <row r="18" spans="1:197" ht="15.75" x14ac:dyDescent="0.25">
      <c r="A18" s="15" t="s">
        <v>7</v>
      </c>
      <c r="B18" s="16" t="s">
        <v>22</v>
      </c>
      <c r="C18" s="17">
        <v>43552</v>
      </c>
      <c r="D18" s="17">
        <v>43553</v>
      </c>
      <c r="E18" s="16">
        <f>D18-C18</f>
        <v>1</v>
      </c>
      <c r="F18" s="18">
        <v>1</v>
      </c>
      <c r="G18" s="19" t="s">
        <v>26</v>
      </c>
      <c r="H18" s="6"/>
      <c r="I18" s="39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</row>
    <row r="19" spans="1:197" ht="15.75" x14ac:dyDescent="0.25">
      <c r="A19" s="15" t="s">
        <v>8</v>
      </c>
      <c r="B19" s="16" t="s">
        <v>20</v>
      </c>
      <c r="C19" s="17">
        <v>43553</v>
      </c>
      <c r="D19" s="17">
        <v>43555</v>
      </c>
      <c r="E19" s="16">
        <f>D19-C19</f>
        <v>2</v>
      </c>
      <c r="F19" s="18">
        <v>1</v>
      </c>
      <c r="G19" s="19" t="s">
        <v>26</v>
      </c>
      <c r="H19" s="6"/>
      <c r="I19" s="40"/>
      <c r="J19" s="39"/>
      <c r="K19" s="39"/>
      <c r="L19" s="39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</row>
    <row r="20" spans="1:197" ht="15.75" x14ac:dyDescent="0.25">
      <c r="A20" s="20" t="s">
        <v>11</v>
      </c>
      <c r="B20" s="16" t="s">
        <v>23</v>
      </c>
      <c r="C20" s="17">
        <v>43556</v>
      </c>
      <c r="D20" s="17">
        <v>43570</v>
      </c>
      <c r="E20" s="16">
        <f t="shared" ref="E20:E23" si="0">D20-C20</f>
        <v>14</v>
      </c>
      <c r="F20" s="18">
        <v>1</v>
      </c>
      <c r="G20" s="19" t="s">
        <v>26</v>
      </c>
      <c r="H20" s="6"/>
      <c r="I20" s="40"/>
      <c r="J20" s="40"/>
      <c r="K20" s="40"/>
      <c r="L20" s="40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</row>
    <row r="21" spans="1:197" ht="15.75" x14ac:dyDescent="0.25">
      <c r="A21" s="15" t="s">
        <v>10</v>
      </c>
      <c r="B21" s="16" t="s">
        <v>21</v>
      </c>
      <c r="C21" s="17">
        <v>43570</v>
      </c>
      <c r="D21" s="17">
        <v>43586</v>
      </c>
      <c r="E21" s="16">
        <f t="shared" si="0"/>
        <v>16</v>
      </c>
      <c r="F21" s="18">
        <v>1</v>
      </c>
      <c r="G21" s="19" t="s">
        <v>26</v>
      </c>
      <c r="H21" s="6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</row>
    <row r="22" spans="1:197" ht="15.75" x14ac:dyDescent="0.25">
      <c r="A22" s="15" t="s">
        <v>13</v>
      </c>
      <c r="B22" s="16" t="s">
        <v>22</v>
      </c>
      <c r="C22" s="17">
        <v>43586</v>
      </c>
      <c r="D22" s="17">
        <v>43593</v>
      </c>
      <c r="E22" s="16">
        <f t="shared" si="0"/>
        <v>7</v>
      </c>
      <c r="F22" s="18">
        <v>1</v>
      </c>
      <c r="G22" s="19" t="s">
        <v>26</v>
      </c>
      <c r="H22" s="6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1"/>
      <c r="AR22" s="41"/>
      <c r="AS22" s="41"/>
      <c r="AT22" s="41"/>
      <c r="AU22" s="41"/>
      <c r="AV22" s="41"/>
      <c r="AW22" s="41"/>
      <c r="AX22" s="41"/>
      <c r="AY22" s="42"/>
      <c r="AZ22" s="42"/>
      <c r="BA22" s="42"/>
      <c r="BB22" s="42"/>
      <c r="BC22" s="42"/>
      <c r="BD22" s="42"/>
      <c r="BE22" s="42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</row>
    <row r="23" spans="1:197" ht="15.75" x14ac:dyDescent="0.25">
      <c r="A23" s="15" t="s">
        <v>12</v>
      </c>
      <c r="B23" s="16" t="s">
        <v>25</v>
      </c>
      <c r="C23" s="17">
        <v>43593</v>
      </c>
      <c r="D23" s="17">
        <v>43600</v>
      </c>
      <c r="E23" s="16">
        <f t="shared" si="0"/>
        <v>7</v>
      </c>
      <c r="F23" s="18">
        <v>1</v>
      </c>
      <c r="G23" s="19" t="s">
        <v>26</v>
      </c>
      <c r="H23" s="6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39"/>
      <c r="AY23" s="39"/>
      <c r="AZ23" s="39"/>
      <c r="BA23" s="39"/>
      <c r="BB23" s="39"/>
      <c r="BC23" s="39"/>
      <c r="BD23" s="39"/>
      <c r="BE23" s="39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</row>
    <row r="24" spans="1:197" ht="15.75" x14ac:dyDescent="0.25">
      <c r="A24" s="14" t="s">
        <v>14</v>
      </c>
      <c r="B24" s="14"/>
      <c r="C24" s="14"/>
      <c r="D24" s="14"/>
      <c r="E24" s="14"/>
      <c r="F24" s="21"/>
      <c r="G24" s="14"/>
      <c r="H24" s="5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</row>
    <row r="25" spans="1:197" ht="15.75" x14ac:dyDescent="0.25">
      <c r="A25" s="15" t="s">
        <v>15</v>
      </c>
      <c r="B25" s="16" t="s">
        <v>23</v>
      </c>
      <c r="C25" s="17">
        <v>43601</v>
      </c>
      <c r="D25" s="17">
        <v>43629</v>
      </c>
      <c r="E25" s="16">
        <f>D25-C25</f>
        <v>28</v>
      </c>
      <c r="F25" s="18">
        <v>1</v>
      </c>
      <c r="G25" s="22" t="s">
        <v>26</v>
      </c>
      <c r="H25" s="7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</row>
    <row r="26" spans="1:197" ht="15.75" x14ac:dyDescent="0.25">
      <c r="A26" s="15" t="s">
        <v>16</v>
      </c>
      <c r="B26" s="16" t="s">
        <v>21</v>
      </c>
      <c r="C26" s="17">
        <v>43601</v>
      </c>
      <c r="D26" s="17">
        <v>43636</v>
      </c>
      <c r="E26" s="16">
        <f t="shared" ref="E26:E29" si="1">D26-C26</f>
        <v>35</v>
      </c>
      <c r="F26" s="18">
        <v>1</v>
      </c>
      <c r="G26" s="22" t="s">
        <v>26</v>
      </c>
      <c r="H26" s="7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</row>
    <row r="27" spans="1:197" ht="15.75" x14ac:dyDescent="0.25">
      <c r="A27" s="16" t="s">
        <v>17</v>
      </c>
      <c r="B27" s="16" t="s">
        <v>19</v>
      </c>
      <c r="C27" s="17">
        <v>43637</v>
      </c>
      <c r="D27" s="17">
        <v>43731</v>
      </c>
      <c r="E27" s="16">
        <f t="shared" si="1"/>
        <v>94</v>
      </c>
      <c r="F27" s="23">
        <v>0.82</v>
      </c>
      <c r="G27" s="24" t="s">
        <v>27</v>
      </c>
      <c r="H27" s="3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40"/>
      <c r="GH27" s="40"/>
      <c r="GI27" s="40"/>
      <c r="GJ27" s="40"/>
      <c r="GK27" s="40"/>
      <c r="GL27" s="40"/>
      <c r="GM27" s="40"/>
      <c r="GN27" s="40"/>
      <c r="GO27" s="40"/>
    </row>
    <row r="28" spans="1:197" ht="15.75" x14ac:dyDescent="0.25">
      <c r="A28" s="14" t="s">
        <v>18</v>
      </c>
      <c r="B28" s="25"/>
      <c r="C28" s="26"/>
      <c r="D28" s="26"/>
      <c r="E28" s="25"/>
      <c r="F28" s="27"/>
      <c r="G28" s="25"/>
      <c r="H28" s="1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</row>
    <row r="29" spans="1:197" ht="15.75" x14ac:dyDescent="0.25">
      <c r="A29" s="16" t="s">
        <v>29</v>
      </c>
      <c r="B29" s="28" t="s">
        <v>22</v>
      </c>
      <c r="C29" s="29">
        <v>43654</v>
      </c>
      <c r="D29" s="29">
        <v>43731</v>
      </c>
      <c r="E29" s="28">
        <f t="shared" si="1"/>
        <v>77</v>
      </c>
      <c r="F29" s="30">
        <v>0.82</v>
      </c>
      <c r="G29" s="31" t="s">
        <v>27</v>
      </c>
      <c r="H29" s="3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40"/>
      <c r="GH29" s="40"/>
      <c r="GI29" s="40"/>
      <c r="GJ29" s="40"/>
      <c r="GK29" s="40"/>
      <c r="GL29" s="40"/>
      <c r="GM29" s="40"/>
      <c r="GN29" s="40"/>
      <c r="GO29" s="40"/>
    </row>
    <row r="30" spans="1:197" ht="15.75" x14ac:dyDescent="0.25">
      <c r="A30" s="32" t="s">
        <v>24</v>
      </c>
      <c r="B30" s="33" t="s">
        <v>19</v>
      </c>
      <c r="C30" s="34">
        <v>43740</v>
      </c>
      <c r="D30" s="34">
        <v>43740</v>
      </c>
      <c r="E30" s="33"/>
      <c r="F30" s="35">
        <v>0</v>
      </c>
      <c r="G30" s="36" t="s">
        <v>28</v>
      </c>
      <c r="H30" s="8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39"/>
    </row>
    <row r="33" spans="1:197" x14ac:dyDescent="0.25">
      <c r="A33" s="9" t="s">
        <v>43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</row>
  </sheetData>
  <mergeCells count="12">
    <mergeCell ref="A5:A9"/>
    <mergeCell ref="B13:G13"/>
    <mergeCell ref="B14:G14"/>
    <mergeCell ref="B15:G15"/>
    <mergeCell ref="A12:G12"/>
    <mergeCell ref="A33:GO33"/>
    <mergeCell ref="B11:G11"/>
    <mergeCell ref="B4:G4"/>
    <mergeCell ref="B5:G5"/>
    <mergeCell ref="B10:G10"/>
    <mergeCell ref="B3:G3"/>
    <mergeCell ref="B2:G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showGridLines="0" tabSelected="1" topLeftCell="A16" workbookViewId="0">
      <selection activeCell="F17" sqref="F17"/>
    </sheetView>
  </sheetViews>
  <sheetFormatPr defaultRowHeight="15.75" x14ac:dyDescent="0.25"/>
  <cols>
    <col min="1" max="1" width="17.85546875" style="47" customWidth="1"/>
    <col min="2" max="2" width="18.42578125" style="47" bestFit="1" customWidth="1"/>
    <col min="3" max="3" width="22.140625" style="47" bestFit="1" customWidth="1"/>
    <col min="4" max="4" width="23.7109375" style="47" bestFit="1" customWidth="1"/>
    <col min="5" max="5" width="25.28515625" style="47" bestFit="1" customWidth="1"/>
    <col min="6" max="6" width="23.140625" style="47" bestFit="1" customWidth="1"/>
    <col min="7" max="7" width="28.85546875" style="47" customWidth="1"/>
    <col min="8" max="8" width="6.85546875" style="47" customWidth="1"/>
    <col min="9" max="9" width="13.5703125" style="47" customWidth="1"/>
    <col min="10" max="10" width="11.85546875" style="47" bestFit="1" customWidth="1"/>
    <col min="11" max="16384" width="9.140625" style="47"/>
  </cols>
  <sheetData>
    <row r="2" spans="1:10" x14ac:dyDescent="0.25">
      <c r="A2" s="60" t="s">
        <v>30</v>
      </c>
      <c r="B2" s="53"/>
      <c r="C2" s="125" t="s">
        <v>38</v>
      </c>
      <c r="D2" s="125"/>
      <c r="E2" s="125"/>
      <c r="F2" s="125"/>
      <c r="G2" s="125"/>
    </row>
    <row r="3" spans="1:10" x14ac:dyDescent="0.25">
      <c r="A3" s="60" t="s">
        <v>31</v>
      </c>
      <c r="B3" s="53"/>
      <c r="C3" s="125" t="s">
        <v>39</v>
      </c>
      <c r="D3" s="125"/>
      <c r="E3" s="125"/>
      <c r="F3" s="125"/>
      <c r="G3" s="125"/>
    </row>
    <row r="4" spans="1:10" x14ac:dyDescent="0.25">
      <c r="A4" s="60" t="s">
        <v>41</v>
      </c>
      <c r="B4" s="53"/>
      <c r="C4" s="125" t="s">
        <v>42</v>
      </c>
      <c r="D4" s="125"/>
      <c r="E4" s="125"/>
      <c r="F4" s="125"/>
      <c r="G4" s="125"/>
    </row>
    <row r="5" spans="1:10" x14ac:dyDescent="0.25">
      <c r="A5" s="60" t="s">
        <v>32</v>
      </c>
      <c r="B5" s="53"/>
      <c r="C5" s="125" t="s">
        <v>33</v>
      </c>
      <c r="D5" s="125"/>
      <c r="E5" s="125"/>
      <c r="F5" s="125"/>
      <c r="G5" s="125"/>
    </row>
    <row r="6" spans="1:10" x14ac:dyDescent="0.25">
      <c r="A6" s="60" t="s">
        <v>34</v>
      </c>
      <c r="B6" s="53"/>
      <c r="C6" s="125" t="s">
        <v>40</v>
      </c>
      <c r="D6" s="125"/>
      <c r="E6" s="125"/>
      <c r="F6" s="125"/>
      <c r="G6" s="125"/>
    </row>
    <row r="7" spans="1:10" x14ac:dyDescent="0.25">
      <c r="A7" s="103"/>
      <c r="B7" s="126"/>
      <c r="C7" s="127"/>
      <c r="D7" s="127"/>
      <c r="E7" s="127"/>
      <c r="F7" s="127"/>
      <c r="G7" s="128"/>
    </row>
    <row r="8" spans="1:10" ht="15.75" customHeight="1" x14ac:dyDescent="0.25">
      <c r="A8" s="129" t="s">
        <v>73</v>
      </c>
      <c r="B8" s="130"/>
      <c r="C8" s="130"/>
      <c r="D8" s="130"/>
      <c r="E8" s="130"/>
      <c r="F8" s="130"/>
      <c r="G8" s="131"/>
    </row>
    <row r="9" spans="1:10" x14ac:dyDescent="0.25">
      <c r="A9" s="103"/>
      <c r="B9" s="126" t="s">
        <v>74</v>
      </c>
      <c r="C9" s="127"/>
      <c r="D9" s="106" t="s">
        <v>75</v>
      </c>
      <c r="E9" s="106"/>
      <c r="F9" s="106"/>
      <c r="G9" s="107"/>
    </row>
    <row r="10" spans="1:10" x14ac:dyDescent="0.25">
      <c r="A10" s="103"/>
      <c r="B10" s="126" t="s">
        <v>76</v>
      </c>
      <c r="C10" s="132">
        <v>43768</v>
      </c>
      <c r="D10" s="132"/>
      <c r="E10" s="132"/>
      <c r="F10" s="132"/>
      <c r="G10" s="133"/>
    </row>
    <row r="11" spans="1:10" x14ac:dyDescent="0.25">
      <c r="A11" s="103"/>
      <c r="B11" s="126"/>
      <c r="C11" s="127"/>
      <c r="D11" s="127"/>
      <c r="E11" s="127"/>
      <c r="F11" s="127"/>
      <c r="G11" s="128"/>
    </row>
    <row r="12" spans="1:10" x14ac:dyDescent="0.25">
      <c r="A12" s="95" t="s">
        <v>44</v>
      </c>
      <c r="B12" s="96"/>
      <c r="C12" s="93" t="s">
        <v>50</v>
      </c>
      <c r="D12" s="93"/>
      <c r="E12" s="93"/>
      <c r="F12" s="93"/>
      <c r="G12" s="94"/>
      <c r="H12" s="52" t="s">
        <v>46</v>
      </c>
      <c r="I12" s="52" t="s">
        <v>66</v>
      </c>
    </row>
    <row r="13" spans="1:10" x14ac:dyDescent="0.25">
      <c r="A13" s="97"/>
      <c r="B13" s="98"/>
      <c r="C13" s="54" t="s">
        <v>7</v>
      </c>
      <c r="D13" s="54" t="s">
        <v>8</v>
      </c>
      <c r="E13" s="54" t="s">
        <v>11</v>
      </c>
      <c r="F13" s="54" t="s">
        <v>10</v>
      </c>
      <c r="G13" s="54" t="s">
        <v>13</v>
      </c>
      <c r="H13" s="75"/>
      <c r="I13" s="67"/>
    </row>
    <row r="14" spans="1:10" x14ac:dyDescent="0.25">
      <c r="A14" s="56" t="s">
        <v>59</v>
      </c>
      <c r="B14" s="60" t="s">
        <v>47</v>
      </c>
      <c r="C14" s="53" t="s">
        <v>52</v>
      </c>
      <c r="D14" s="53" t="s">
        <v>53</v>
      </c>
      <c r="E14" s="53" t="s">
        <v>52</v>
      </c>
      <c r="F14" s="53" t="s">
        <v>52</v>
      </c>
      <c r="G14" s="53" t="s">
        <v>52</v>
      </c>
      <c r="H14" s="76"/>
      <c r="I14" s="68"/>
    </row>
    <row r="15" spans="1:10" x14ac:dyDescent="0.25">
      <c r="A15" s="56"/>
      <c r="B15" s="60" t="s">
        <v>64</v>
      </c>
      <c r="C15" s="53">
        <v>8</v>
      </c>
      <c r="D15" s="53">
        <v>16</v>
      </c>
      <c r="E15" s="53">
        <v>84</v>
      </c>
      <c r="F15" s="53">
        <v>80</v>
      </c>
      <c r="G15" s="53">
        <v>35</v>
      </c>
      <c r="H15" s="57">
        <f>SUM(C15:G15)</f>
        <v>223</v>
      </c>
      <c r="I15" s="68"/>
    </row>
    <row r="16" spans="1:10" x14ac:dyDescent="0.25">
      <c r="A16" s="56"/>
      <c r="B16" s="60" t="s">
        <v>65</v>
      </c>
      <c r="C16" s="58">
        <v>50</v>
      </c>
      <c r="D16" s="53">
        <v>35</v>
      </c>
      <c r="E16" s="53">
        <v>150</v>
      </c>
      <c r="F16" s="53">
        <v>30</v>
      </c>
      <c r="G16" s="53">
        <v>400</v>
      </c>
      <c r="H16" s="73"/>
      <c r="I16" s="69"/>
      <c r="J16" s="49"/>
    </row>
    <row r="17" spans="1:12" x14ac:dyDescent="0.25">
      <c r="A17" s="56"/>
      <c r="B17" s="99" t="s">
        <v>67</v>
      </c>
      <c r="C17" s="55">
        <f>C15*C16</f>
        <v>400</v>
      </c>
      <c r="D17" s="55">
        <f t="shared" ref="D17:G17" si="0">D15*D16</f>
        <v>560</v>
      </c>
      <c r="E17" s="55">
        <f t="shared" si="0"/>
        <v>12600</v>
      </c>
      <c r="F17" s="55">
        <f t="shared" si="0"/>
        <v>2400</v>
      </c>
      <c r="G17" s="55">
        <f t="shared" si="0"/>
        <v>14000</v>
      </c>
      <c r="H17" s="74"/>
      <c r="I17" s="57">
        <f>SUM(C17:H17)</f>
        <v>29960</v>
      </c>
      <c r="J17" s="48"/>
      <c r="K17" s="48"/>
      <c r="L17" s="48"/>
    </row>
    <row r="18" spans="1:12" x14ac:dyDescent="0.25">
      <c r="A18" s="56"/>
      <c r="B18" s="50" t="s">
        <v>51</v>
      </c>
      <c r="C18" s="50"/>
      <c r="D18" s="50" t="s">
        <v>15</v>
      </c>
      <c r="E18" s="50" t="s">
        <v>49</v>
      </c>
      <c r="F18" s="50" t="s">
        <v>54</v>
      </c>
      <c r="G18" s="70"/>
      <c r="H18" s="73"/>
      <c r="I18" s="78"/>
    </row>
    <row r="19" spans="1:12" x14ac:dyDescent="0.25">
      <c r="A19" s="56" t="s">
        <v>14</v>
      </c>
      <c r="B19" s="135" t="s">
        <v>45</v>
      </c>
      <c r="C19" s="60" t="s">
        <v>47</v>
      </c>
      <c r="D19" s="61" t="s">
        <v>60</v>
      </c>
      <c r="E19" s="61" t="s">
        <v>61</v>
      </c>
      <c r="F19" s="61" t="s">
        <v>55</v>
      </c>
      <c r="G19" s="71"/>
      <c r="H19" s="74"/>
      <c r="I19" s="79"/>
    </row>
    <row r="20" spans="1:12" x14ac:dyDescent="0.25">
      <c r="A20" s="56"/>
      <c r="B20" s="136"/>
      <c r="C20" s="60" t="s">
        <v>46</v>
      </c>
      <c r="D20" s="53">
        <v>35</v>
      </c>
      <c r="E20" s="53">
        <v>30</v>
      </c>
      <c r="F20" s="53">
        <v>20</v>
      </c>
      <c r="G20" s="71"/>
      <c r="H20" s="57">
        <f>SUM(D20:G20)</f>
        <v>85</v>
      </c>
      <c r="I20" s="79"/>
    </row>
    <row r="21" spans="1:12" x14ac:dyDescent="0.25">
      <c r="A21" s="56"/>
      <c r="B21" s="136"/>
      <c r="C21" s="60" t="s">
        <v>48</v>
      </c>
      <c r="D21" s="53">
        <v>20</v>
      </c>
      <c r="E21" s="53">
        <v>35</v>
      </c>
      <c r="F21" s="53">
        <v>40</v>
      </c>
      <c r="G21" s="71"/>
      <c r="H21" s="73"/>
      <c r="I21" s="79"/>
    </row>
    <row r="22" spans="1:12" x14ac:dyDescent="0.25">
      <c r="A22" s="56"/>
      <c r="B22" s="137"/>
      <c r="C22" s="60" t="s">
        <v>69</v>
      </c>
      <c r="D22" s="53">
        <f>D20*D21</f>
        <v>700</v>
      </c>
      <c r="E22" s="53">
        <f t="shared" ref="E22:F22" si="1">E20*E21</f>
        <v>1050</v>
      </c>
      <c r="F22" s="53">
        <f t="shared" si="1"/>
        <v>800</v>
      </c>
      <c r="G22" s="71"/>
      <c r="H22" s="77"/>
      <c r="I22" s="138">
        <f>SUM(D22:H22)</f>
        <v>2550</v>
      </c>
    </row>
    <row r="23" spans="1:12" x14ac:dyDescent="0.25">
      <c r="A23" s="56"/>
      <c r="B23" s="100" t="s">
        <v>56</v>
      </c>
      <c r="C23" s="60" t="s">
        <v>47</v>
      </c>
      <c r="D23" s="61" t="s">
        <v>68</v>
      </c>
      <c r="E23" s="61" t="s">
        <v>62</v>
      </c>
      <c r="F23" s="61" t="s">
        <v>63</v>
      </c>
      <c r="G23" s="71"/>
      <c r="H23" s="74"/>
      <c r="I23" s="79"/>
    </row>
    <row r="24" spans="1:12" x14ac:dyDescent="0.25">
      <c r="A24" s="56"/>
      <c r="B24" s="100"/>
      <c r="C24" s="60" t="s">
        <v>46</v>
      </c>
      <c r="D24" s="53">
        <v>50</v>
      </c>
      <c r="E24" s="53">
        <v>35</v>
      </c>
      <c r="F24" s="53">
        <v>20</v>
      </c>
      <c r="G24" s="71"/>
      <c r="H24" s="57">
        <f>SUM(D24:G24)</f>
        <v>105</v>
      </c>
      <c r="I24" s="79"/>
    </row>
    <row r="25" spans="1:12" x14ac:dyDescent="0.25">
      <c r="A25" s="56"/>
      <c r="B25" s="100"/>
      <c r="C25" s="60" t="s">
        <v>48</v>
      </c>
      <c r="D25" s="53">
        <v>350</v>
      </c>
      <c r="E25" s="53">
        <v>300</v>
      </c>
      <c r="F25" s="53">
        <v>200</v>
      </c>
      <c r="G25" s="71"/>
      <c r="H25" s="123" t="s">
        <v>84</v>
      </c>
      <c r="I25" s="80"/>
    </row>
    <row r="26" spans="1:12" x14ac:dyDescent="0.25">
      <c r="A26" s="56"/>
      <c r="B26" s="100"/>
      <c r="C26" s="60" t="s">
        <v>69</v>
      </c>
      <c r="D26" s="53">
        <f>D24*D25</f>
        <v>17500</v>
      </c>
      <c r="E26" s="53">
        <f t="shared" ref="E26:F26" si="2">E24*E25</f>
        <v>10500</v>
      </c>
      <c r="F26" s="53">
        <f t="shared" si="2"/>
        <v>4000</v>
      </c>
      <c r="G26" s="71"/>
      <c r="H26" s="124"/>
      <c r="I26" s="57">
        <f>SUM(D26:H26)</f>
        <v>32000</v>
      </c>
    </row>
    <row r="27" spans="1:12" x14ac:dyDescent="0.25">
      <c r="A27" s="56"/>
      <c r="B27" s="100" t="s">
        <v>57</v>
      </c>
      <c r="C27" s="60" t="s">
        <v>47</v>
      </c>
      <c r="D27" s="61" t="s">
        <v>60</v>
      </c>
      <c r="E27" s="61" t="s">
        <v>62</v>
      </c>
      <c r="F27" s="61" t="s">
        <v>55</v>
      </c>
      <c r="G27" s="71"/>
      <c r="H27" s="124"/>
      <c r="I27" s="84"/>
    </row>
    <row r="28" spans="1:12" x14ac:dyDescent="0.25">
      <c r="A28" s="56"/>
      <c r="B28" s="100"/>
      <c r="C28" s="60" t="s">
        <v>46</v>
      </c>
      <c r="D28" s="53">
        <v>90</v>
      </c>
      <c r="E28" s="53">
        <v>50</v>
      </c>
      <c r="F28" s="53">
        <v>40</v>
      </c>
      <c r="G28" s="71"/>
      <c r="H28" s="134">
        <f>SUM(D28:G28)</f>
        <v>180</v>
      </c>
      <c r="I28" s="85"/>
    </row>
    <row r="29" spans="1:12" x14ac:dyDescent="0.25">
      <c r="A29" s="56"/>
      <c r="B29" s="100"/>
      <c r="C29" s="60" t="s">
        <v>48</v>
      </c>
      <c r="D29" s="53">
        <v>350</v>
      </c>
      <c r="E29" s="53">
        <v>350</v>
      </c>
      <c r="F29" s="53">
        <v>200</v>
      </c>
      <c r="G29" s="71"/>
      <c r="H29" s="124"/>
      <c r="I29" s="86"/>
    </row>
    <row r="30" spans="1:12" x14ac:dyDescent="0.25">
      <c r="A30" s="56"/>
      <c r="B30" s="100"/>
      <c r="C30" s="60" t="s">
        <v>69</v>
      </c>
      <c r="D30" s="53">
        <f>D28*D29</f>
        <v>31500</v>
      </c>
      <c r="E30" s="53">
        <f t="shared" ref="E30:F30" si="3">E28*E29</f>
        <v>17500</v>
      </c>
      <c r="F30" s="53">
        <f t="shared" si="3"/>
        <v>8000</v>
      </c>
      <c r="G30" s="71"/>
      <c r="H30" s="124"/>
      <c r="I30" s="57">
        <f>SUM(D30:H30)</f>
        <v>57000</v>
      </c>
    </row>
    <row r="31" spans="1:12" x14ac:dyDescent="0.25">
      <c r="A31" s="56"/>
      <c r="B31" s="100" t="s">
        <v>58</v>
      </c>
      <c r="C31" s="60" t="s">
        <v>47</v>
      </c>
      <c r="D31" s="61" t="s">
        <v>70</v>
      </c>
      <c r="E31" s="61" t="s">
        <v>61</v>
      </c>
      <c r="F31" s="61" t="s">
        <v>55</v>
      </c>
      <c r="G31" s="71"/>
      <c r="H31" s="124"/>
      <c r="I31" s="73"/>
    </row>
    <row r="32" spans="1:12" x14ac:dyDescent="0.25">
      <c r="A32" s="56"/>
      <c r="B32" s="100"/>
      <c r="C32" s="60" t="s">
        <v>46</v>
      </c>
      <c r="D32" s="53">
        <v>10</v>
      </c>
      <c r="E32" s="53">
        <v>5</v>
      </c>
      <c r="F32" s="53">
        <v>3</v>
      </c>
      <c r="G32" s="71"/>
      <c r="H32" s="139">
        <f>SUM(D32:G32)</f>
        <v>18</v>
      </c>
      <c r="I32" s="77"/>
    </row>
    <row r="33" spans="1:9" x14ac:dyDescent="0.25">
      <c r="A33" s="56"/>
      <c r="B33" s="100"/>
      <c r="C33" s="60" t="s">
        <v>48</v>
      </c>
      <c r="D33" s="53">
        <v>200</v>
      </c>
      <c r="E33" s="53">
        <v>200</v>
      </c>
      <c r="F33" s="53">
        <v>350</v>
      </c>
      <c r="G33" s="71"/>
      <c r="H33" s="81"/>
      <c r="I33" s="74"/>
    </row>
    <row r="34" spans="1:9" x14ac:dyDescent="0.25">
      <c r="A34" s="56"/>
      <c r="B34" s="100"/>
      <c r="C34" s="60" t="s">
        <v>69</v>
      </c>
      <c r="D34" s="53">
        <f>D32*D33</f>
        <v>2000</v>
      </c>
      <c r="E34" s="53">
        <f t="shared" ref="E34:F34" si="4">E32*E33</f>
        <v>1000</v>
      </c>
      <c r="F34" s="53">
        <f t="shared" si="4"/>
        <v>1050</v>
      </c>
      <c r="G34" s="71"/>
      <c r="H34" s="82"/>
      <c r="I34" s="57">
        <f>SUM(D34:H34)</f>
        <v>4050</v>
      </c>
    </row>
    <row r="35" spans="1:9" ht="3" customHeight="1" x14ac:dyDescent="0.25">
      <c r="A35" s="87" t="s">
        <v>18</v>
      </c>
      <c r="B35" s="62"/>
      <c r="C35" s="63"/>
      <c r="D35" s="59"/>
      <c r="E35" s="59"/>
      <c r="F35" s="59"/>
      <c r="G35" s="71"/>
      <c r="H35" s="82"/>
      <c r="I35" s="90"/>
    </row>
    <row r="36" spans="1:9" x14ac:dyDescent="0.25">
      <c r="A36" s="88"/>
      <c r="B36" s="100" t="s">
        <v>72</v>
      </c>
      <c r="C36" s="60" t="s">
        <v>47</v>
      </c>
      <c r="D36" s="64" t="s">
        <v>63</v>
      </c>
      <c r="E36" s="73"/>
      <c r="F36" s="73"/>
      <c r="G36" s="71"/>
      <c r="H36" s="82"/>
      <c r="I36" s="91"/>
    </row>
    <row r="37" spans="1:9" x14ac:dyDescent="0.25">
      <c r="A37" s="88"/>
      <c r="B37" s="100"/>
      <c r="C37" s="60" t="s">
        <v>46</v>
      </c>
      <c r="D37" s="53">
        <v>20</v>
      </c>
      <c r="E37" s="77"/>
      <c r="F37" s="77"/>
      <c r="G37" s="71"/>
      <c r="H37" s="82"/>
      <c r="I37" s="91"/>
    </row>
    <row r="38" spans="1:9" x14ac:dyDescent="0.25">
      <c r="A38" s="88"/>
      <c r="B38" s="100"/>
      <c r="C38" s="60" t="s">
        <v>48</v>
      </c>
      <c r="D38" s="53">
        <v>600</v>
      </c>
      <c r="E38" s="77"/>
      <c r="F38" s="77"/>
      <c r="G38" s="71"/>
      <c r="H38" s="82"/>
      <c r="I38" s="92"/>
    </row>
    <row r="39" spans="1:9" x14ac:dyDescent="0.25">
      <c r="A39" s="89"/>
      <c r="B39" s="100"/>
      <c r="C39" s="60" t="s">
        <v>71</v>
      </c>
      <c r="D39" s="53">
        <f>D37*D38</f>
        <v>12000</v>
      </c>
      <c r="E39" s="74"/>
      <c r="F39" s="74"/>
      <c r="G39" s="72"/>
      <c r="H39" s="83"/>
      <c r="I39" s="65">
        <v>12000</v>
      </c>
    </row>
    <row r="40" spans="1:9" x14ac:dyDescent="0.25">
      <c r="A40" s="108" t="s">
        <v>77</v>
      </c>
      <c r="B40" s="109">
        <f>H32+H28+H24+H20+H15</f>
        <v>611</v>
      </c>
      <c r="C40" s="110"/>
      <c r="D40" s="110"/>
      <c r="E40" s="110"/>
      <c r="F40" s="110"/>
      <c r="G40" s="110"/>
      <c r="H40" s="110"/>
      <c r="I40" s="111"/>
    </row>
    <row r="41" spans="1:9" x14ac:dyDescent="0.25">
      <c r="A41" s="51" t="s">
        <v>69</v>
      </c>
      <c r="B41" s="66">
        <f>I39+I34+I30+I26+I22+I17</f>
        <v>137560</v>
      </c>
      <c r="C41" s="66"/>
      <c r="D41" s="66"/>
      <c r="E41" s="66"/>
      <c r="F41" s="66"/>
      <c r="G41" s="66"/>
      <c r="H41" s="66"/>
      <c r="I41" s="66"/>
    </row>
  </sheetData>
  <mergeCells count="31">
    <mergeCell ref="C10:G10"/>
    <mergeCell ref="B40:I40"/>
    <mergeCell ref="B19:B22"/>
    <mergeCell ref="H33:H39"/>
    <mergeCell ref="A12:B13"/>
    <mergeCell ref="C2:G2"/>
    <mergeCell ref="C3:G3"/>
    <mergeCell ref="C4:G4"/>
    <mergeCell ref="C5:G5"/>
    <mergeCell ref="C6:G6"/>
    <mergeCell ref="A8:G8"/>
    <mergeCell ref="D9:G9"/>
    <mergeCell ref="I27:I29"/>
    <mergeCell ref="I31:I33"/>
    <mergeCell ref="A35:A39"/>
    <mergeCell ref="F36:F39"/>
    <mergeCell ref="E36:E39"/>
    <mergeCell ref="B41:I41"/>
    <mergeCell ref="B36:B39"/>
    <mergeCell ref="I13:I16"/>
    <mergeCell ref="G18:G39"/>
    <mergeCell ref="H16:H17"/>
    <mergeCell ref="H13:H14"/>
    <mergeCell ref="A14:A18"/>
    <mergeCell ref="B23:B26"/>
    <mergeCell ref="B27:B30"/>
    <mergeCell ref="B31:B34"/>
    <mergeCell ref="A19:A34"/>
    <mergeCell ref="C12:G12"/>
    <mergeCell ref="H18:H19"/>
    <mergeCell ref="H21:H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Proposta Técnica_Financeira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Amilcar</dc:creator>
  <cp:lastModifiedBy>Amilcar</cp:lastModifiedBy>
  <dcterms:created xsi:type="dcterms:W3CDTF">2019-11-21T20:56:16Z</dcterms:created>
  <dcterms:modified xsi:type="dcterms:W3CDTF">2019-11-22T06:01:37Z</dcterms:modified>
</cp:coreProperties>
</file>