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13\Desktop\Project New\Data and relationships\"/>
    </mc:Choice>
  </mc:AlternateContent>
  <xr:revisionPtr revIDLastSave="0" documentId="13_ncr:1_{EC1C0E0C-ADBF-4646-A976-A1C55C43D0A4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Ember vs height" sheetId="2" r:id="rId1"/>
    <sheet name="Ember vs moistu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9" i="3" l="1"/>
  <c r="AD17" i="2"/>
</calcChain>
</file>

<file path=xl/sharedStrings.xml><?xml version="1.0" encoding="utf-8"?>
<sst xmlns="http://schemas.openxmlformats.org/spreadsheetml/2006/main" count="32" uniqueCount="17">
  <si>
    <t>Species</t>
  </si>
  <si>
    <t>Number of firebrands vs tree height</t>
  </si>
  <si>
    <t>Tree height(m)</t>
  </si>
  <si>
    <t>Number of ember</t>
  </si>
  <si>
    <t>Number of firebrands vs moisture(%)</t>
  </si>
  <si>
    <t>Moisture(%)</t>
  </si>
  <si>
    <t>Number of firebrands/dry mass loss vs moisture(%)</t>
  </si>
  <si>
    <t>Number of ember/dry mass loss(kg-1)</t>
  </si>
  <si>
    <t>Number of 
ember/dry mass loss</t>
  </si>
  <si>
    <t xml:space="preserve">(Number of firebrands/dry mass loss) vs tree height </t>
  </si>
  <si>
    <t>Dougls Fir</t>
  </si>
  <si>
    <t>Ponderosa Pine</t>
  </si>
  <si>
    <t>Sage Brush</t>
  </si>
  <si>
    <t>Douglas Fir</t>
  </si>
  <si>
    <t>For a Douglas fir tree with 2.6 m heigh-- &gt;</t>
  </si>
  <si>
    <t>pcs/kg</t>
  </si>
  <si>
    <t>For a Douglas fir tree with 10% FMC--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</si>
</sst>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0" xfId="0" applyBorder="1"/>
    <xf numFmtId="164" fontId="0" fillId="0" borderId="22" xfId="0" applyNumberFormat="1" applyBorder="1"/>
    <xf numFmtId="2" fontId="0" fillId="0" borderId="23" xfId="0" applyNumberFormat="1" applyBorder="1"/>
    <xf numFmtId="2" fontId="0" fillId="0" borderId="22" xfId="0" applyNumberFormat="1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1" xfId="0" applyNumberFormat="1" applyBorder="1"/>
    <xf numFmtId="0" fontId="0" fillId="0" borderId="24" xfId="0" applyBorder="1"/>
    <xf numFmtId="1" fontId="0" fillId="0" borderId="24" xfId="0" applyNumberFormat="1" applyBorder="1"/>
    <xf numFmtId="1" fontId="0" fillId="0" borderId="23" xfId="0" applyNumberFormat="1" applyBorder="1"/>
    <xf numFmtId="1" fontId="0" fillId="0" borderId="22" xfId="0" applyNumberFormat="1" applyBorder="1"/>
    <xf numFmtId="0" fontId="0" fillId="0" borderId="14" xfId="0" applyBorder="1" applyAlignment="1">
      <alignment horizontal="center"/>
    </xf>
    <xf numFmtId="0" fontId="0" fillId="0" borderId="24" xfId="0" applyBorder="1" applyAlignment="1">
      <alignment wrapText="1"/>
    </xf>
    <xf numFmtId="2" fontId="0" fillId="0" borderId="24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0" fillId="0" borderId="19" xfId="0" applyBorder="1"/>
    <xf numFmtId="164" fontId="0" fillId="0" borderId="24" xfId="0" applyNumberFormat="1" applyBorder="1"/>
    <xf numFmtId="164" fontId="0" fillId="0" borderId="23" xfId="0" applyNumberFormat="1" applyBorder="1"/>
    <xf numFmtId="164" fontId="0" fillId="0" borderId="11" xfId="0" applyNumberFormat="1" applyBorder="1"/>
    <xf numFmtId="0" fontId="0" fillId="33" borderId="0" xfId="0" applyFill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Douglas Fir (Number of ember vs tree height)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2266531199729062E-2"/>
                  <c:y val="0.2045203679369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'Ember vs height'!$H$3:$H$5</c:f>
              <c:numCache>
                <c:formatCode>0.00</c:formatCode>
                <c:ptCount val="3"/>
                <c:pt idx="0">
                  <c:v>2.6009221394939601</c:v>
                </c:pt>
                <c:pt idx="1">
                  <c:v>3.9085680770295999</c:v>
                </c:pt>
                <c:pt idx="2">
                  <c:v>5.7128007950602004</c:v>
                </c:pt>
              </c:numCache>
            </c:numRef>
          </c:xVal>
          <c:yVal>
            <c:numRef>
              <c:f>'Ember vs height'!$I$3:$I$5</c:f>
              <c:numCache>
                <c:formatCode>0</c:formatCode>
                <c:ptCount val="3"/>
                <c:pt idx="0">
                  <c:v>1713.6154059205901</c:v>
                </c:pt>
                <c:pt idx="1">
                  <c:v>7547.53254370387</c:v>
                </c:pt>
                <c:pt idx="2">
                  <c:v>10642.890891021299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B-4260-BBFA-00E8B60F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66192"/>
        <c:axId val="486367504"/>
      </c:scatterChart>
      <c:valAx>
        <c:axId val="48636619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7504"/>
        <c:crosses val="autoZero"/>
        <c:crossBetween val="midCat"/>
      </c:valAx>
      <c:valAx>
        <c:axId val="486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ember(pcs)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Douglas Fir [(Number of ember/dry mass loss) vs tree height 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'Ember vs height'!$V$1:$X$1</c:f>
              <c:strCache>
                <c:ptCount val="1"/>
                <c:pt idx="0">
                  <c:v>(Number of firebrands/dry mass loss) vs tree height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07650253395745"/>
                  <c:y val="-9.4581725247550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'Ember vs height'!$V$3:$V$5</c:f>
              <c:numCache>
                <c:formatCode>0.00</c:formatCode>
                <c:ptCount val="3"/>
                <c:pt idx="0">
                  <c:v>2.6132404181184601</c:v>
                </c:pt>
                <c:pt idx="1">
                  <c:v>3.8885017421602699</c:v>
                </c:pt>
                <c:pt idx="2">
                  <c:v>5.7491289198606204</c:v>
                </c:pt>
              </c:numCache>
            </c:numRef>
          </c:xVal>
          <c:yVal>
            <c:numRef>
              <c:f>'Ember vs height'!$W$3:$W$5</c:f>
              <c:numCache>
                <c:formatCode>0.00</c:formatCode>
                <c:ptCount val="3"/>
                <c:pt idx="0">
                  <c:v>431.23590899774501</c:v>
                </c:pt>
                <c:pt idx="1">
                  <c:v>371.77858009995703</c:v>
                </c:pt>
                <c:pt idx="2">
                  <c:v>174.05836631087701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B-49D2-A377-E69A8286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66192"/>
        <c:axId val="486367504"/>
      </c:scatterChart>
      <c:valAx>
        <c:axId val="48636619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7504"/>
        <c:crosses val="autoZero"/>
        <c:crossBetween val="midCat"/>
      </c:valAx>
      <c:valAx>
        <c:axId val="486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Ember/dry mass loss (pcs/kg)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</a:t>
            </a:r>
            <a:r>
              <a:rPr lang="en-US" baseline="0"/>
              <a:t> </a:t>
            </a:r>
            <a:r>
              <a:rPr lang="en-US"/>
              <a:t>Fir (Number of</a:t>
            </a:r>
            <a:r>
              <a:rPr lang="en-US" baseline="0"/>
              <a:t> ember vs FMC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'Ember vs moisture'!$J$3:$J$5</c:f>
              <c:strCache>
                <c:ptCount val="3"/>
                <c:pt idx="0">
                  <c:v>Douglas Fir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'Ember vs moisture'!$H$3:$H$5</c:f>
              <c:numCache>
                <c:formatCode>0.0</c:formatCode>
                <c:ptCount val="3"/>
                <c:pt idx="0">
                  <c:v>23.890075712355799</c:v>
                </c:pt>
                <c:pt idx="1">
                  <c:v>30.3422763972228</c:v>
                </c:pt>
                <c:pt idx="2">
                  <c:v>40.109641544406401</c:v>
                </c:pt>
              </c:numCache>
            </c:numRef>
          </c:xVal>
          <c:yVal>
            <c:numRef>
              <c:f>'Ember vs moisture'!$I$3:$I$5</c:f>
              <c:numCache>
                <c:formatCode>0.0</c:formatCode>
                <c:ptCount val="3"/>
                <c:pt idx="0">
                  <c:v>1834.0611353711699</c:v>
                </c:pt>
                <c:pt idx="1">
                  <c:v>7467.2489082969396</c:v>
                </c:pt>
                <c:pt idx="2">
                  <c:v>10611.3537117903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5-4BF4-846E-63786423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808"/>
        <c:axId val="418049760"/>
      </c:scatterChart>
      <c:valAx>
        <c:axId val="418046808"/>
        <c:scaling>
          <c:orientation val="minMax"/>
          <c:max val="42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FMC(%)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9760"/>
        <c:crosses val="autoZero"/>
        <c:crossBetween val="midCat"/>
      </c:valAx>
      <c:valAx>
        <c:axId val="418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firebrands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</a:t>
            </a:r>
            <a:r>
              <a:rPr lang="en-US" baseline="0"/>
              <a:t> </a:t>
            </a:r>
            <a:r>
              <a:rPr lang="en-US"/>
              <a:t>Fir [(Number of ember/dry mass loss) vs FMC]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'Ember vs moisture'!$Z$1:$AB$1</c:f>
              <c:strCache>
                <c:ptCount val="1"/>
                <c:pt idx="0">
                  <c:v>Number of firebrands/dry mass loss vs moisture(%)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140468955903333"/>
                  <c:y val="-8.7636854162734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'Ember vs moisture'!$Z$3:$Z$5</c:f>
              <c:numCache>
                <c:formatCode>0.0</c:formatCode>
                <c:ptCount val="3"/>
                <c:pt idx="0">
                  <c:v>23.76090099688</c:v>
                </c:pt>
                <c:pt idx="1">
                  <c:v>30.473784339091399</c:v>
                </c:pt>
                <c:pt idx="2">
                  <c:v>40.432843771402403</c:v>
                </c:pt>
              </c:numCache>
            </c:numRef>
          </c:xVal>
          <c:yVal>
            <c:numRef>
              <c:f>'Ember vs moisture'!$AA$3:$AA$5</c:f>
              <c:numCache>
                <c:formatCode>0.0</c:formatCode>
                <c:ptCount val="3"/>
                <c:pt idx="0">
                  <c:v>437.12959439920797</c:v>
                </c:pt>
                <c:pt idx="1">
                  <c:v>367.80153717373099</c:v>
                </c:pt>
                <c:pt idx="2">
                  <c:v>174.54988204854999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2-4E38-BE4A-8504AE10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808"/>
        <c:axId val="418049760"/>
      </c:scatterChart>
      <c:valAx>
        <c:axId val="418046808"/>
        <c:scaling>
          <c:orientation val="minMax"/>
          <c:max val="42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FMC(%)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9760"/>
        <c:crosses val="autoZero"/>
        <c:crossBetween val="midCat"/>
      </c:valAx>
      <c:valAx>
        <c:axId val="418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ember/dry mass loss (pcs/kg)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9524</xdr:rowOff>
    </xdr:from>
    <xdr:to>
      <xdr:col>15</xdr:col>
      <xdr:colOff>279400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568BA-D2DA-4563-9D79-3A7749E43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76201</xdr:rowOff>
    </xdr:from>
    <xdr:to>
      <xdr:col>5</xdr:col>
      <xdr:colOff>596899</xdr:colOff>
      <xdr:row>14</xdr:row>
      <xdr:rowOff>69851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AB9635-1880-44E9-9189-026435361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6201"/>
          <a:ext cx="3587749" cy="2787650"/>
        </a:xfrm>
        <a:prstGeom prst="rect">
          <a:avLst/>
        </a:prstGeom>
      </xdr:spPr>
    </xdr:pic>
    <xdr:clientData/>
  </xdr:twoCellAnchor>
  <xdr:twoCellAnchor>
    <xdr:from>
      <xdr:col>24</xdr:col>
      <xdr:colOff>546100</xdr:colOff>
      <xdr:row>0</xdr:row>
      <xdr:rowOff>50800</xdr:rowOff>
    </xdr:from>
    <xdr:to>
      <xdr:col>34</xdr:col>
      <xdr:colOff>590550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92A5ED-009F-4DFC-B933-87433BB2F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527050</xdr:colOff>
      <xdr:row>0</xdr:row>
      <xdr:rowOff>38100</xdr:rowOff>
    </xdr:from>
    <xdr:to>
      <xdr:col>20</xdr:col>
      <xdr:colOff>355600</xdr:colOff>
      <xdr:row>13</xdr:row>
      <xdr:rowOff>77959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DC40E5-D22C-4795-9059-FAFACE86A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0" y="38100"/>
          <a:ext cx="3448050" cy="2649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749300</xdr:colOff>
      <xdr:row>0</xdr:row>
      <xdr:rowOff>12699</xdr:rowOff>
    </xdr:from>
    <xdr:to>
      <xdr:col>23</xdr:col>
      <xdr:colOff>596900</xdr:colOff>
      <xdr:row>14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233902-2AE1-4AE0-84E3-D7F3CEEA70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020" b="1712"/>
        <a:stretch/>
      </xdr:blipFill>
      <xdr:spPr>
        <a:xfrm>
          <a:off x="13481050" y="12699"/>
          <a:ext cx="3810000" cy="2762251"/>
        </a:xfrm>
        <a:prstGeom prst="rect">
          <a:avLst/>
        </a:prstGeom>
      </xdr:spPr>
    </xdr:pic>
    <xdr:clientData/>
  </xdr:twoCellAnchor>
  <xdr:twoCellAnchor>
    <xdr:from>
      <xdr:col>10</xdr:col>
      <xdr:colOff>749300</xdr:colOff>
      <xdr:row>0</xdr:row>
      <xdr:rowOff>19049</xdr:rowOff>
    </xdr:from>
    <xdr:to>
      <xdr:col>17</xdr:col>
      <xdr:colOff>6350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671C3-3122-42B1-ABEB-0B71FA3CB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</xdr:colOff>
      <xdr:row>0</xdr:row>
      <xdr:rowOff>50799</xdr:rowOff>
    </xdr:from>
    <xdr:to>
      <xdr:col>5</xdr:col>
      <xdr:colOff>596900</xdr:colOff>
      <xdr:row>14</xdr:row>
      <xdr:rowOff>145758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1D64D7-58EC-4F3E-B3CB-E34ED53A3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50799"/>
          <a:ext cx="3632200" cy="2704809"/>
        </a:xfrm>
        <a:prstGeom prst="rect">
          <a:avLst/>
        </a:prstGeom>
      </xdr:spPr>
    </xdr:pic>
    <xdr:clientData/>
  </xdr:twoCellAnchor>
  <xdr:twoCellAnchor>
    <xdr:from>
      <xdr:col>28</xdr:col>
      <xdr:colOff>558800</xdr:colOff>
      <xdr:row>0</xdr:row>
      <xdr:rowOff>0</xdr:rowOff>
    </xdr:from>
    <xdr:to>
      <xdr:col>37</xdr:col>
      <xdr:colOff>57150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3337BD-0A2E-4693-9179-0629ADD7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AE17"/>
  <sheetViews>
    <sheetView workbookViewId="0">
      <selection activeCell="Z17" sqref="Z17:AE17"/>
    </sheetView>
  </sheetViews>
  <sheetFormatPr defaultRowHeight="14.5" x14ac:dyDescent="0.35"/>
  <cols>
    <col min="8" max="8" width="13.1796875" bestFit="1" customWidth="1"/>
    <col min="9" max="9" width="15.81640625" bestFit="1" customWidth="1"/>
    <col min="10" max="10" width="13.81640625" bestFit="1" customWidth="1"/>
    <col min="11" max="11" width="11.81640625" bestFit="1" customWidth="1"/>
    <col min="13" max="13" width="13.26953125" bestFit="1" customWidth="1"/>
    <col min="14" max="14" width="22.81640625" bestFit="1" customWidth="1"/>
    <col min="15" max="15" width="6.90625" bestFit="1" customWidth="1"/>
    <col min="16" max="16" width="10.36328125" bestFit="1" customWidth="1"/>
    <col min="17" max="20" width="10.36328125" customWidth="1"/>
    <col min="21" max="21" width="10.36328125" bestFit="1" customWidth="1"/>
    <col min="22" max="22" width="16.54296875" customWidth="1"/>
    <col min="23" max="23" width="13.7265625" customWidth="1"/>
    <col min="24" max="24" width="15.26953125" customWidth="1"/>
  </cols>
  <sheetData>
    <row r="1" spans="8:25" ht="15" thickBot="1" x14ac:dyDescent="0.4">
      <c r="H1" s="28" t="s">
        <v>1</v>
      </c>
      <c r="I1" s="28"/>
      <c r="J1" s="28"/>
      <c r="K1" s="18"/>
      <c r="L1" s="1"/>
      <c r="U1" s="8"/>
      <c r="V1" s="32" t="s">
        <v>9</v>
      </c>
      <c r="W1" s="32"/>
      <c r="X1" s="32"/>
      <c r="Y1" s="8"/>
    </row>
    <row r="2" spans="8:25" ht="29.5" customHeight="1" thickBot="1" x14ac:dyDescent="0.4">
      <c r="H2" s="9" t="s">
        <v>2</v>
      </c>
      <c r="I2" s="14" t="s">
        <v>3</v>
      </c>
      <c r="J2" s="10" t="s">
        <v>0</v>
      </c>
      <c r="V2" s="9" t="s">
        <v>2</v>
      </c>
      <c r="W2" s="19" t="s">
        <v>8</v>
      </c>
      <c r="X2" s="10" t="s">
        <v>0</v>
      </c>
    </row>
    <row r="3" spans="8:25" x14ac:dyDescent="0.35">
      <c r="H3" s="13">
        <v>2.6009221394939601</v>
      </c>
      <c r="I3" s="15">
        <v>1713.6154059205901</v>
      </c>
      <c r="J3" s="29" t="s">
        <v>10</v>
      </c>
      <c r="V3" s="13">
        <v>2.6132404181184601</v>
      </c>
      <c r="W3" s="20">
        <v>431.23590899774501</v>
      </c>
      <c r="X3" s="29" t="s">
        <v>13</v>
      </c>
    </row>
    <row r="4" spans="8:25" x14ac:dyDescent="0.35">
      <c r="H4" s="11">
        <v>3.9085680770295999</v>
      </c>
      <c r="I4" s="16">
        <v>7547.53254370387</v>
      </c>
      <c r="J4" s="30"/>
      <c r="V4" s="11">
        <v>3.8885017421602699</v>
      </c>
      <c r="W4" s="6">
        <v>371.77858009995703</v>
      </c>
      <c r="X4" s="30"/>
    </row>
    <row r="5" spans="8:25" ht="15" thickBot="1" x14ac:dyDescent="0.4">
      <c r="H5" s="12">
        <v>5.7128007950602004</v>
      </c>
      <c r="I5" s="17">
        <v>10642.890891021299</v>
      </c>
      <c r="J5" s="31"/>
      <c r="V5" s="12">
        <v>5.7491289198606204</v>
      </c>
      <c r="W5" s="7">
        <v>174.05836631087701</v>
      </c>
      <c r="X5" s="31"/>
    </row>
    <row r="6" spans="8:25" x14ac:dyDescent="0.35">
      <c r="H6" s="13">
        <v>2.7063979536975098</v>
      </c>
      <c r="I6" s="15">
        <v>4574.8545919614098</v>
      </c>
      <c r="J6" s="29" t="s">
        <v>11</v>
      </c>
      <c r="V6" s="11">
        <v>2.6968641114982499</v>
      </c>
      <c r="W6" s="6">
        <v>337.017358538162</v>
      </c>
      <c r="X6" s="30" t="s">
        <v>11</v>
      </c>
    </row>
    <row r="7" spans="8:25" x14ac:dyDescent="0.35">
      <c r="H7" s="11">
        <v>3.5888170221085298</v>
      </c>
      <c r="I7" s="16">
        <v>3600.2541585884301</v>
      </c>
      <c r="J7" s="30"/>
      <c r="V7" s="11">
        <v>3.57491289198606</v>
      </c>
      <c r="W7" s="6">
        <v>169.44203572610999</v>
      </c>
      <c r="X7" s="30"/>
    </row>
    <row r="8" spans="8:25" ht="15" thickBot="1" x14ac:dyDescent="0.4">
      <c r="H8" s="12">
        <v>5.6530735267762502</v>
      </c>
      <c r="I8" s="17">
        <v>3962.43014711872</v>
      </c>
      <c r="J8" s="31"/>
      <c r="V8" s="12">
        <v>5.6445993031358901</v>
      </c>
      <c r="W8" s="7">
        <v>101.786305516578</v>
      </c>
      <c r="X8" s="31"/>
    </row>
    <row r="9" spans="8:25" x14ac:dyDescent="0.35">
      <c r="H9" s="11">
        <v>1.5423516186317701</v>
      </c>
      <c r="I9" s="16">
        <v>8419.4920086674592</v>
      </c>
      <c r="J9" s="30" t="s">
        <v>12</v>
      </c>
      <c r="V9" s="11">
        <v>1.5470383275261299</v>
      </c>
      <c r="W9" s="6">
        <v>1272.34143188232</v>
      </c>
      <c r="X9" s="30" t="s">
        <v>12</v>
      </c>
    </row>
    <row r="10" spans="8:25" x14ac:dyDescent="0.35">
      <c r="H10" s="11">
        <v>2.0239821437299401</v>
      </c>
      <c r="I10" s="16">
        <v>26544.909496733399</v>
      </c>
      <c r="J10" s="30"/>
      <c r="V10" s="11">
        <v>2.0487804878048799</v>
      </c>
      <c r="W10" s="6">
        <v>1474.45094360445</v>
      </c>
      <c r="X10" s="30"/>
    </row>
    <row r="11" spans="8:25" ht="15" thickBot="1" x14ac:dyDescent="0.4">
      <c r="H11" s="12">
        <v>2.5309307743690801</v>
      </c>
      <c r="I11" s="17">
        <v>9351.56975512797</v>
      </c>
      <c r="J11" s="31"/>
      <c r="V11" s="12">
        <v>2.5505226480836201</v>
      </c>
      <c r="W11" s="7">
        <v>329.95412048496701</v>
      </c>
      <c r="X11" s="31"/>
    </row>
    <row r="17" spans="26:31" x14ac:dyDescent="0.35">
      <c r="Z17" s="27" t="s">
        <v>14</v>
      </c>
      <c r="AA17" s="27"/>
      <c r="AB17" s="27"/>
      <c r="AC17" s="27"/>
      <c r="AD17" s="27">
        <f>-19.019*(2.6^2)+77.034*(2.6)+359.81</f>
        <v>431.52996000000002</v>
      </c>
      <c r="AE17" s="27" t="s">
        <v>15</v>
      </c>
    </row>
  </sheetData>
  <mergeCells count="8">
    <mergeCell ref="H1:J1"/>
    <mergeCell ref="X3:X5"/>
    <mergeCell ref="X6:X8"/>
    <mergeCell ref="X9:X11"/>
    <mergeCell ref="J3:J5"/>
    <mergeCell ref="J6:J8"/>
    <mergeCell ref="J9:J11"/>
    <mergeCell ref="V1:X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AI19"/>
  <sheetViews>
    <sheetView tabSelected="1" workbookViewId="0">
      <selection activeCell="AH20" sqref="AH20"/>
    </sheetView>
  </sheetViews>
  <sheetFormatPr defaultRowHeight="14.5" x14ac:dyDescent="0.35"/>
  <cols>
    <col min="8" max="8" width="13.1796875" bestFit="1" customWidth="1"/>
    <col min="9" max="10" width="15.81640625" bestFit="1" customWidth="1"/>
    <col min="11" max="19" width="10.90625" customWidth="1"/>
    <col min="26" max="26" width="13.54296875" customWidth="1"/>
    <col min="27" max="27" width="31.81640625" customWidth="1"/>
    <col min="28" max="28" width="13.26953125" customWidth="1"/>
  </cols>
  <sheetData>
    <row r="1" spans="8:28" ht="15" thickBot="1" x14ac:dyDescent="0.4">
      <c r="H1" s="33" t="s">
        <v>4</v>
      </c>
      <c r="I1" s="34"/>
      <c r="J1" s="35"/>
      <c r="Z1" s="33" t="s">
        <v>6</v>
      </c>
      <c r="AA1" s="34"/>
      <c r="AB1" s="35"/>
    </row>
    <row r="2" spans="8:28" ht="15" thickBot="1" x14ac:dyDescent="0.4">
      <c r="H2" s="23" t="s">
        <v>5</v>
      </c>
      <c r="I2" s="2" t="s">
        <v>3</v>
      </c>
      <c r="J2" s="3" t="s">
        <v>0</v>
      </c>
      <c r="Z2" s="4" t="s">
        <v>5</v>
      </c>
      <c r="AA2" s="2" t="s">
        <v>7</v>
      </c>
      <c r="AB2" s="4" t="s">
        <v>0</v>
      </c>
    </row>
    <row r="3" spans="8:28" x14ac:dyDescent="0.35">
      <c r="H3" s="21">
        <v>23.890075712355799</v>
      </c>
      <c r="I3" s="24">
        <v>1834.0611353711699</v>
      </c>
      <c r="J3" s="30" t="s">
        <v>13</v>
      </c>
      <c r="Z3" s="21">
        <v>23.76090099688</v>
      </c>
      <c r="AA3" s="24">
        <v>437.12959439920797</v>
      </c>
      <c r="AB3" s="30" t="s">
        <v>13</v>
      </c>
    </row>
    <row r="4" spans="8:28" x14ac:dyDescent="0.35">
      <c r="H4" s="21">
        <v>30.3422763972228</v>
      </c>
      <c r="I4" s="25">
        <v>7467.2489082969396</v>
      </c>
      <c r="J4" s="30"/>
      <c r="Z4" s="21">
        <v>30.473784339091399</v>
      </c>
      <c r="AA4" s="25">
        <v>367.80153717373099</v>
      </c>
      <c r="AB4" s="30"/>
    </row>
    <row r="5" spans="8:28" ht="15" thickBot="1" x14ac:dyDescent="0.4">
      <c r="H5" s="21">
        <v>40.109641544406401</v>
      </c>
      <c r="I5" s="25">
        <v>10611.3537117903</v>
      </c>
      <c r="J5" s="30"/>
      <c r="Z5" s="21">
        <v>40.432843771402403</v>
      </c>
      <c r="AA5" s="25">
        <v>174.54988204854999</v>
      </c>
      <c r="AB5" s="30"/>
    </row>
    <row r="6" spans="8:28" x14ac:dyDescent="0.35">
      <c r="H6" s="26">
        <v>41.717193930445099</v>
      </c>
      <c r="I6" s="24">
        <v>4847.1615720523996</v>
      </c>
      <c r="J6" s="29" t="s">
        <v>11</v>
      </c>
      <c r="Z6" s="26">
        <v>41.895593942622298</v>
      </c>
      <c r="AA6" s="24">
        <v>346.080206985769</v>
      </c>
      <c r="AB6" s="29" t="s">
        <v>11</v>
      </c>
    </row>
    <row r="7" spans="8:28" x14ac:dyDescent="0.35">
      <c r="H7" s="21">
        <v>45.516163488423203</v>
      </c>
      <c r="I7" s="25">
        <v>3537.1179039301201</v>
      </c>
      <c r="J7" s="30"/>
      <c r="Z7" s="21">
        <v>45.398523704436499</v>
      </c>
      <c r="AA7" s="25">
        <v>167.195799406438</v>
      </c>
      <c r="AB7" s="30"/>
    </row>
    <row r="8" spans="8:28" ht="15" thickBot="1" x14ac:dyDescent="0.4">
      <c r="H8" s="22">
        <v>58.3490936508435</v>
      </c>
      <c r="I8" s="5">
        <v>4061.1353711790298</v>
      </c>
      <c r="J8" s="31"/>
      <c r="Z8" s="22">
        <v>58.313979149227599</v>
      </c>
      <c r="AA8" s="5">
        <v>117.860132410014</v>
      </c>
      <c r="AB8" s="31"/>
    </row>
    <row r="9" spans="8:28" x14ac:dyDescent="0.35">
      <c r="H9" s="21">
        <v>50.720366937890702</v>
      </c>
      <c r="I9" s="25">
        <v>8515.2838427947609</v>
      </c>
      <c r="J9" s="30" t="s">
        <v>12</v>
      </c>
      <c r="Z9" s="21">
        <v>50.438779392740301</v>
      </c>
      <c r="AA9" s="25">
        <v>1279.14770565405</v>
      </c>
      <c r="AB9" s="30" t="s">
        <v>12</v>
      </c>
    </row>
    <row r="10" spans="8:28" x14ac:dyDescent="0.35">
      <c r="H10" s="21">
        <v>53.978354434356397</v>
      </c>
      <c r="I10" s="25">
        <v>9432.3144104803396</v>
      </c>
      <c r="J10" s="30"/>
      <c r="Z10" s="21">
        <v>53.813865002663398</v>
      </c>
      <c r="AA10" s="25">
        <v>324.31017426375399</v>
      </c>
      <c r="AB10" s="30"/>
    </row>
    <row r="11" spans="8:28" ht="15" thickBot="1" x14ac:dyDescent="0.4">
      <c r="H11" s="22">
        <v>58.220445477679</v>
      </c>
      <c r="I11" s="5">
        <v>26724.890829694301</v>
      </c>
      <c r="J11" s="31"/>
      <c r="Z11" s="22">
        <v>58.3523323947949</v>
      </c>
      <c r="AA11" s="5">
        <v>1470.6460695533001</v>
      </c>
      <c r="AB11" s="31"/>
    </row>
    <row r="19" spans="30:35" x14ac:dyDescent="0.35">
      <c r="AD19" s="27" t="s">
        <v>16</v>
      </c>
      <c r="AE19" s="27"/>
      <c r="AF19" s="27"/>
      <c r="AG19" s="27"/>
      <c r="AH19" s="27">
        <f>-0.5444*(10^2)+19.2*(10)+288.3</f>
        <v>425.86</v>
      </c>
      <c r="AI19" s="27" t="s">
        <v>15</v>
      </c>
    </row>
  </sheetData>
  <mergeCells count="8">
    <mergeCell ref="H1:J1"/>
    <mergeCell ref="J3:J5"/>
    <mergeCell ref="J6:J8"/>
    <mergeCell ref="J9:J11"/>
    <mergeCell ref="Z1:AB1"/>
    <mergeCell ref="AB3:AB5"/>
    <mergeCell ref="AB6:AB8"/>
    <mergeCell ref="AB9:A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Ember vs height</vt:lpstr>
      <vt:lpstr>Ember vs moisture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Wickramasinghe</dc:creator>
  <cp:lastModifiedBy>61413</cp:lastModifiedBy>
  <dcterms:created xsi:type="dcterms:W3CDTF">2021-02-13T02:44:24Z</dcterms:created>
  <dcterms:modified xsi:type="dcterms:W3CDTF">2021-11-10T11:35:33Z</dcterms:modified>
</cp:coreProperties>
</file>