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01CA562-8686-4AF1-BB39-F37D8598D4BC}" xr6:coauthVersionLast="45" xr6:coauthVersionMax="45" xr10:uidLastSave="{00000000-0000-0000-0000-000000000000}"/>
  <bookViews>
    <workbookView xWindow="-120" yWindow="-120" windowWidth="20730" windowHeight="11160" xr2:uid="{68B6CDCC-4484-4F1A-99BF-0FF8FB7FFA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5" i="1"/>
  <c r="G4" i="1"/>
  <c r="D12" i="1"/>
  <c r="D11" i="1"/>
  <c r="H5" i="1"/>
  <c r="H13" i="1"/>
  <c r="H17" i="1"/>
  <c r="H21" i="1"/>
  <c r="H20" i="1"/>
  <c r="H14" i="1"/>
  <c r="H18" i="1"/>
  <c r="H22" i="1"/>
  <c r="H16" i="1"/>
  <c r="H15" i="1"/>
  <c r="H19" i="1"/>
  <c r="H23" i="1"/>
  <c r="H12" i="1"/>
  <c r="H6" i="1"/>
  <c r="H10" i="1"/>
  <c r="H8" i="1"/>
  <c r="H7" i="1"/>
  <c r="H11" i="1"/>
  <c r="H9" i="1"/>
</calcChain>
</file>

<file path=xl/sharedStrings.xml><?xml version="1.0" encoding="utf-8"?>
<sst xmlns="http://schemas.openxmlformats.org/spreadsheetml/2006/main" count="18" uniqueCount="17">
  <si>
    <t>Gopher Drugs</t>
  </si>
  <si>
    <t>Development Cost</t>
  </si>
  <si>
    <t>Lifetime:</t>
  </si>
  <si>
    <t>Development Cost:</t>
  </si>
  <si>
    <t>Year 1 Margin:</t>
  </si>
  <si>
    <t>millions</t>
  </si>
  <si>
    <t xml:space="preserve"> years</t>
  </si>
  <si>
    <t>Rate of increase:</t>
  </si>
  <si>
    <t>Increase through year:</t>
  </si>
  <si>
    <t>Rate of decrease:</t>
  </si>
  <si>
    <t>Discount Rate:</t>
  </si>
  <si>
    <t>Cash Flows:</t>
  </si>
  <si>
    <t>End of Year:</t>
  </si>
  <si>
    <t>Gross Margin(SM):</t>
  </si>
  <si>
    <t>Net Present Value</t>
  </si>
  <si>
    <t>(Net) Present Value</t>
  </si>
  <si>
    <t>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</si>
</sst>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66" fontId="0" fillId="0" borderId="1" xfId="0" applyNumberFormat="1" applyBorder="1"/>
    <xf numFmtId="9" fontId="0" fillId="0" borderId="1" xfId="0" applyNumberFormat="1" applyBorder="1"/>
    <xf numFmtId="8" fontId="0" fillId="0" borderId="0" xfId="0" applyNumberFormat="1"/>
    <xf numFmtId="166" fontId="0" fillId="0" borderId="0" xfId="0" applyNumberFormat="1"/>
    <xf numFmtId="0" fontId="3" fillId="0" borderId="0" xfId="0" applyFont="1"/>
    <xf numFmtId="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90FB-7566-4F8F-AAB8-48C9746487F0}">
  <dimension ref="A1:H23"/>
  <sheetViews>
    <sheetView tabSelected="1" workbookViewId="0">
      <selection activeCell="B17" sqref="B17"/>
    </sheetView>
  </sheetViews>
  <sheetFormatPr defaultRowHeight="15" x14ac:dyDescent="0.25"/>
  <cols>
    <col min="1" max="1" width="12" customWidth="1"/>
    <col min="2" max="2" width="10.7109375" customWidth="1"/>
    <col min="4" max="4" width="12.140625" customWidth="1"/>
    <col min="6" max="6" width="12.140625" customWidth="1"/>
    <col min="7" max="7" width="20.140625" customWidth="1"/>
    <col min="8" max="8" width="16.7109375" customWidth="1"/>
  </cols>
  <sheetData>
    <row r="1" spans="1:8" ht="18.75" x14ac:dyDescent="0.3">
      <c r="A1" s="1" t="s">
        <v>0</v>
      </c>
      <c r="B1" s="1"/>
    </row>
    <row r="2" spans="1:8" ht="18.75" x14ac:dyDescent="0.3">
      <c r="F2" s="2" t="s">
        <v>11</v>
      </c>
      <c r="G2" s="2"/>
    </row>
    <row r="3" spans="1:8" ht="15.75" x14ac:dyDescent="0.25">
      <c r="A3" s="4" t="s">
        <v>3</v>
      </c>
      <c r="B3" s="4"/>
      <c r="C3" s="4">
        <v>9.3000000000000007</v>
      </c>
      <c r="D3" s="4" t="s">
        <v>5</v>
      </c>
      <c r="F3" s="3" t="s">
        <v>12</v>
      </c>
      <c r="G3" s="3" t="s">
        <v>13</v>
      </c>
    </row>
    <row r="4" spans="1:8" x14ac:dyDescent="0.25">
      <c r="A4" s="4" t="s">
        <v>2</v>
      </c>
      <c r="B4" s="4"/>
      <c r="C4" s="4">
        <v>20</v>
      </c>
      <c r="D4" s="4" t="s">
        <v>6</v>
      </c>
      <c r="F4" s="4">
        <v>1</v>
      </c>
      <c r="G4" s="5">
        <f>C5</f>
        <v>1.2</v>
      </c>
    </row>
    <row r="5" spans="1:8" x14ac:dyDescent="0.25">
      <c r="A5" s="4" t="s">
        <v>4</v>
      </c>
      <c r="B5" s="4"/>
      <c r="C5" s="4">
        <v>1.2</v>
      </c>
      <c r="D5" s="4" t="s">
        <v>5</v>
      </c>
      <c r="F5" s="4">
        <v>2</v>
      </c>
      <c r="G5" s="5">
        <f>IF(F5&lt;$C$6,G4*(1+$C$7),G4-$C$8*G4)</f>
        <v>1.32</v>
      </c>
      <c r="H5" t="str">
        <f ca="1">_xlfn.FORMULATEXT(G5)</f>
        <v>=IF(F5&lt;$C$6,G4*(1+$C$7),G4-$C$8*G4)</v>
      </c>
    </row>
    <row r="6" spans="1:8" x14ac:dyDescent="0.25">
      <c r="A6" s="4" t="s">
        <v>8</v>
      </c>
      <c r="B6" s="4"/>
      <c r="C6" s="4">
        <v>8</v>
      </c>
      <c r="D6" s="4"/>
      <c r="F6" s="4">
        <v>3</v>
      </c>
      <c r="G6" s="5">
        <f t="shared" ref="G6:G23" si="0">IF(F6&lt;$C$6,G5*(1+$C$7),G5-$C$8*G5)</f>
        <v>1.4520000000000002</v>
      </c>
      <c r="H6" t="str">
        <f t="shared" ref="H6:H23" ca="1" si="1">_xlfn.FORMULATEXT(G6)</f>
        <v>=IF(F6&lt;$C$6,G5*(1+$C$7),G5-$C$8*G5)</v>
      </c>
    </row>
    <row r="7" spans="1:8" x14ac:dyDescent="0.25">
      <c r="A7" s="4" t="s">
        <v>7</v>
      </c>
      <c r="B7" s="4"/>
      <c r="C7" s="6">
        <v>0.1</v>
      </c>
      <c r="D7" s="4"/>
      <c r="F7" s="4">
        <v>4</v>
      </c>
      <c r="G7" s="5">
        <f t="shared" si="0"/>
        <v>1.5972000000000004</v>
      </c>
      <c r="H7" t="str">
        <f t="shared" ca="1" si="1"/>
        <v>=IF(F7&lt;$C$6,G6*(1+$C$7),G6-$C$8*G6)</v>
      </c>
    </row>
    <row r="8" spans="1:8" x14ac:dyDescent="0.25">
      <c r="A8" s="4" t="s">
        <v>9</v>
      </c>
      <c r="B8" s="4"/>
      <c r="C8" s="6">
        <v>0.05</v>
      </c>
      <c r="D8" s="4"/>
      <c r="F8" s="4">
        <v>5</v>
      </c>
      <c r="G8" s="5">
        <f t="shared" si="0"/>
        <v>1.7569200000000005</v>
      </c>
      <c r="H8" t="str">
        <f t="shared" ca="1" si="1"/>
        <v>=IF(F8&lt;$C$6,G7*(1+$C$7),G7-$C$8*G7)</v>
      </c>
    </row>
    <row r="9" spans="1:8" x14ac:dyDescent="0.25">
      <c r="A9" s="4" t="s">
        <v>10</v>
      </c>
      <c r="B9" s="4"/>
      <c r="C9" s="6">
        <v>0.12</v>
      </c>
      <c r="D9" s="4"/>
      <c r="F9" s="4">
        <v>6</v>
      </c>
      <c r="G9" s="5">
        <f t="shared" si="0"/>
        <v>1.9326120000000007</v>
      </c>
      <c r="H9" t="str">
        <f t="shared" ca="1" si="1"/>
        <v>=IF(F9&lt;$C$6,G8*(1+$C$7),G8-$C$8*G8)</v>
      </c>
    </row>
    <row r="10" spans="1:8" x14ac:dyDescent="0.25">
      <c r="F10" s="4">
        <v>7</v>
      </c>
      <c r="G10" s="5">
        <f t="shared" si="0"/>
        <v>2.1258732000000009</v>
      </c>
      <c r="H10" t="str">
        <f t="shared" ca="1" si="1"/>
        <v>=IF(F10&lt;$C$6,G9*(1+$C$7),G9-$C$8*G9)</v>
      </c>
    </row>
    <row r="11" spans="1:8" x14ac:dyDescent="0.25">
      <c r="A11" t="s">
        <v>15</v>
      </c>
      <c r="C11" s="7">
        <f>NPV(C9,G4:G23)</f>
        <v>11.851609399230442</v>
      </c>
      <c r="D11" t="str">
        <f ca="1">_xlfn.FORMULATEXT(C11)</f>
        <v>=NPV(C9,G4:G23)</v>
      </c>
      <c r="F11" s="4">
        <v>8</v>
      </c>
      <c r="G11" s="5">
        <f t="shared" si="0"/>
        <v>2.019579540000001</v>
      </c>
      <c r="H11" t="str">
        <f t="shared" ca="1" si="1"/>
        <v>=IF(F11&lt;$C$6,G10*(1+$C$7),G10-$C$8*G10)</v>
      </c>
    </row>
    <row r="12" spans="1:8" x14ac:dyDescent="0.25">
      <c r="A12" t="s">
        <v>1</v>
      </c>
      <c r="C12" s="8">
        <f>C3</f>
        <v>9.3000000000000007</v>
      </c>
      <c r="D12" t="str">
        <f ca="1">_xlfn.FORMULATEXT(C12)</f>
        <v>=C3</v>
      </c>
      <c r="F12" s="4">
        <v>9</v>
      </c>
      <c r="G12" s="5">
        <f t="shared" si="0"/>
        <v>1.9186005630000009</v>
      </c>
      <c r="H12" t="str">
        <f t="shared" ca="1" si="1"/>
        <v>=IF(F12&lt;$C$6,G11*(1+$C$7),G11-$C$8*G11)</v>
      </c>
    </row>
    <row r="13" spans="1:8" x14ac:dyDescent="0.25">
      <c r="A13" s="9" t="s">
        <v>14</v>
      </c>
      <c r="B13" s="9"/>
      <c r="C13" s="10">
        <f>C11-C12</f>
        <v>2.5516093992304416</v>
      </c>
      <c r="D13" s="9" t="s">
        <v>16</v>
      </c>
      <c r="F13" s="4">
        <v>10</v>
      </c>
      <c r="G13" s="5">
        <f t="shared" si="0"/>
        <v>1.822670534850001</v>
      </c>
      <c r="H13" t="str">
        <f t="shared" ca="1" si="1"/>
        <v>=IF(F13&lt;$C$6,G12*(1+$C$7),G12-$C$8*G12)</v>
      </c>
    </row>
    <row r="14" spans="1:8" x14ac:dyDescent="0.25">
      <c r="F14" s="4">
        <v>11</v>
      </c>
      <c r="G14" s="5">
        <f t="shared" si="0"/>
        <v>1.731537008107501</v>
      </c>
      <c r="H14" t="str">
        <f t="shared" ca="1" si="1"/>
        <v>=IF(F14&lt;$C$6,G13*(1+$C$7),G13-$C$8*G13)</v>
      </c>
    </row>
    <row r="15" spans="1:8" x14ac:dyDescent="0.25">
      <c r="F15" s="4">
        <v>12</v>
      </c>
      <c r="G15" s="5">
        <f t="shared" si="0"/>
        <v>1.644960157702126</v>
      </c>
      <c r="H15" t="str">
        <f t="shared" ca="1" si="1"/>
        <v>=IF(F15&lt;$C$6,G14*(1+$C$7),G14-$C$8*G14)</v>
      </c>
    </row>
    <row r="16" spans="1:8" x14ac:dyDescent="0.25">
      <c r="F16" s="4">
        <v>13</v>
      </c>
      <c r="G16" s="5">
        <f t="shared" si="0"/>
        <v>1.5627121498170198</v>
      </c>
      <c r="H16" t="str">
        <f t="shared" ca="1" si="1"/>
        <v>=IF(F16&lt;$C$6,G15*(1+$C$7),G15-$C$8*G15)</v>
      </c>
    </row>
    <row r="17" spans="6:8" x14ac:dyDescent="0.25">
      <c r="F17" s="4">
        <v>14</v>
      </c>
      <c r="G17" s="5">
        <f t="shared" si="0"/>
        <v>1.4845765423261688</v>
      </c>
      <c r="H17" t="str">
        <f t="shared" ca="1" si="1"/>
        <v>=IF(F17&lt;$C$6,G16*(1+$C$7),G16-$C$8*G16)</v>
      </c>
    </row>
    <row r="18" spans="6:8" x14ac:dyDescent="0.25">
      <c r="F18" s="4">
        <v>15</v>
      </c>
      <c r="G18" s="5">
        <f t="shared" si="0"/>
        <v>1.4103477152098602</v>
      </c>
      <c r="H18" t="str">
        <f t="shared" ca="1" si="1"/>
        <v>=IF(F18&lt;$C$6,G17*(1+$C$7),G17-$C$8*G17)</v>
      </c>
    </row>
    <row r="19" spans="6:8" x14ac:dyDescent="0.25">
      <c r="F19" s="4">
        <v>16</v>
      </c>
      <c r="G19" s="5">
        <f t="shared" si="0"/>
        <v>1.3398303294493672</v>
      </c>
      <c r="H19" t="str">
        <f t="shared" ca="1" si="1"/>
        <v>=IF(F19&lt;$C$6,G18*(1+$C$7),G18-$C$8*G18)</v>
      </c>
    </row>
    <row r="20" spans="6:8" x14ac:dyDescent="0.25">
      <c r="F20" s="4">
        <v>17</v>
      </c>
      <c r="G20" s="5">
        <f t="shared" si="0"/>
        <v>1.2728388129768988</v>
      </c>
      <c r="H20" t="str">
        <f t="shared" ca="1" si="1"/>
        <v>=IF(F20&lt;$C$6,G19*(1+$C$7),G19-$C$8*G19)</v>
      </c>
    </row>
    <row r="21" spans="6:8" x14ac:dyDescent="0.25">
      <c r="F21" s="4">
        <v>18</v>
      </c>
      <c r="G21" s="5">
        <f t="shared" si="0"/>
        <v>1.209196872328054</v>
      </c>
      <c r="H21" t="str">
        <f t="shared" ca="1" si="1"/>
        <v>=IF(F21&lt;$C$6,G20*(1+$C$7),G20-$C$8*G20)</v>
      </c>
    </row>
    <row r="22" spans="6:8" x14ac:dyDescent="0.25">
      <c r="F22" s="4">
        <v>19</v>
      </c>
      <c r="G22" s="5">
        <f t="shared" si="0"/>
        <v>1.1487370287116512</v>
      </c>
      <c r="H22" t="str">
        <f t="shared" ca="1" si="1"/>
        <v>=IF(F22&lt;$C$6,G21*(1+$C$7),G21-$C$8*G21)</v>
      </c>
    </row>
    <row r="23" spans="6:8" x14ac:dyDescent="0.25">
      <c r="F23" s="4">
        <v>20</v>
      </c>
      <c r="G23" s="5">
        <f t="shared" si="0"/>
        <v>1.0913001772760687</v>
      </c>
      <c r="H23" t="str">
        <f t="shared" ca="1" si="1"/>
        <v>=IF(F23&lt;$C$6,G22*(1+$C$7),G22-$C$8*G22)</v>
      </c>
    </row>
  </sheetData>
  <mergeCells count="2">
    <mergeCell ref="A1:B1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2025-01-02T09:29:54Z</dcterms:created>
  <dcterms:modified xsi:type="dcterms:W3CDTF">2025-01-02T10:56:47Z</dcterms:modified>
</cp:coreProperties>
</file>